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11" i="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K11" s="1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C111" l="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B11"/>
  <c r="D11" s="1"/>
  <c r="A12"/>
  <c r="B12" s="1"/>
  <c r="D12" s="1"/>
  <c r="I6"/>
  <c r="A13" l="1"/>
  <c r="E12"/>
  <c r="E11"/>
  <c r="F11" s="1"/>
  <c r="G11" s="1"/>
  <c r="F12"/>
  <c r="G12" s="1"/>
  <c r="H12"/>
  <c r="J12" l="1"/>
  <c r="A14"/>
  <c r="B13"/>
  <c r="H11"/>
  <c r="J11" s="1"/>
  <c r="D13" l="1"/>
  <c r="E13"/>
  <c r="F13" s="1"/>
  <c r="G13" s="1"/>
  <c r="A15"/>
  <c r="B14"/>
  <c r="D14" l="1"/>
  <c r="E14"/>
  <c r="A16"/>
  <c r="B15"/>
  <c r="H13"/>
  <c r="A17" l="1"/>
  <c r="B16"/>
  <c r="F14"/>
  <c r="G14" s="1"/>
  <c r="J13"/>
  <c r="D15"/>
  <c r="E15"/>
  <c r="D16" l="1"/>
  <c r="F16" s="1"/>
  <c r="G16" s="1"/>
  <c r="E16"/>
  <c r="H14"/>
  <c r="A18"/>
  <c r="B17"/>
  <c r="F15"/>
  <c r="G15" s="1"/>
  <c r="H15" l="1"/>
  <c r="A19"/>
  <c r="B18"/>
  <c r="H16"/>
  <c r="D17"/>
  <c r="E17"/>
  <c r="F17" s="1"/>
  <c r="G17" s="1"/>
  <c r="J14"/>
  <c r="H17" l="1"/>
  <c r="J16"/>
  <c r="D18"/>
  <c r="E18"/>
  <c r="J15"/>
  <c r="A20"/>
  <c r="B19"/>
  <c r="D19" l="1"/>
  <c r="E19"/>
  <c r="F19" s="1"/>
  <c r="G19" s="1"/>
  <c r="J17"/>
  <c r="A21"/>
  <c r="B20"/>
  <c r="F18"/>
  <c r="G18" s="1"/>
  <c r="D20" l="1"/>
  <c r="E20"/>
  <c r="H19"/>
  <c r="H18"/>
  <c r="A22"/>
  <c r="B21"/>
  <c r="D21" l="1"/>
  <c r="E21"/>
  <c r="F21" s="1"/>
  <c r="G21" s="1"/>
  <c r="J18"/>
  <c r="J19"/>
  <c r="A23"/>
  <c r="B22"/>
  <c r="F20"/>
  <c r="G20" s="1"/>
  <c r="D22" l="1"/>
  <c r="F22" s="1"/>
  <c r="G22" s="1"/>
  <c r="E22"/>
  <c r="H21"/>
  <c r="H20"/>
  <c r="A24"/>
  <c r="B23"/>
  <c r="A25" l="1"/>
  <c r="B24"/>
  <c r="H22"/>
  <c r="D23"/>
  <c r="E23"/>
  <c r="F23" s="1"/>
  <c r="G23" s="1"/>
  <c r="J20"/>
  <c r="J21"/>
  <c r="H23" l="1"/>
  <c r="J22"/>
  <c r="D24"/>
  <c r="E24"/>
  <c r="A26"/>
  <c r="B25"/>
  <c r="D25" l="1"/>
  <c r="E25"/>
  <c r="F25" s="1"/>
  <c r="G25" s="1"/>
  <c r="J23"/>
  <c r="A27"/>
  <c r="B26"/>
  <c r="F24"/>
  <c r="G24" s="1"/>
  <c r="D26" l="1"/>
  <c r="E26"/>
  <c r="H25"/>
  <c r="H24"/>
  <c r="A28"/>
  <c r="B27"/>
  <c r="D27" l="1"/>
  <c r="E27"/>
  <c r="F27" s="1"/>
  <c r="G27" s="1"/>
  <c r="J24"/>
  <c r="J25"/>
  <c r="A29"/>
  <c r="B28"/>
  <c r="F26"/>
  <c r="G26" s="1"/>
  <c r="H26" l="1"/>
  <c r="A30"/>
  <c r="B29"/>
  <c r="D28"/>
  <c r="E28"/>
  <c r="H27"/>
  <c r="A31" l="1"/>
  <c r="B30"/>
  <c r="F28"/>
  <c r="G28" s="1"/>
  <c r="J27"/>
  <c r="D29"/>
  <c r="E29"/>
  <c r="F29" s="1"/>
  <c r="G29" s="1"/>
  <c r="J26"/>
  <c r="H28" l="1"/>
  <c r="A32"/>
  <c r="B31"/>
  <c r="H29"/>
  <c r="D30"/>
  <c r="E30"/>
  <c r="A33" l="1"/>
  <c r="B32"/>
  <c r="F30"/>
  <c r="G30" s="1"/>
  <c r="J29"/>
  <c r="D31"/>
  <c r="E31"/>
  <c r="F31" s="1"/>
  <c r="G31" s="1"/>
  <c r="J28"/>
  <c r="H30" l="1"/>
  <c r="A34"/>
  <c r="B33"/>
  <c r="H31"/>
  <c r="D32"/>
  <c r="F32" s="1"/>
  <c r="G32" s="1"/>
  <c r="E32"/>
  <c r="H32" l="1"/>
  <c r="A35"/>
  <c r="B34"/>
  <c r="J31"/>
  <c r="D33"/>
  <c r="E33"/>
  <c r="J30"/>
  <c r="A36" l="1"/>
  <c r="B35"/>
  <c r="D34"/>
  <c r="E34"/>
  <c r="J32"/>
  <c r="F33"/>
  <c r="G33" s="1"/>
  <c r="H33" l="1"/>
  <c r="A37"/>
  <c r="B36"/>
  <c r="F34"/>
  <c r="G34" s="1"/>
  <c r="D35"/>
  <c r="E35"/>
  <c r="F35" s="1"/>
  <c r="G35" s="1"/>
  <c r="H35" l="1"/>
  <c r="A38"/>
  <c r="B37"/>
  <c r="H34"/>
  <c r="D36"/>
  <c r="E36"/>
  <c r="J33"/>
  <c r="A39" l="1"/>
  <c r="B38"/>
  <c r="F36"/>
  <c r="G36" s="1"/>
  <c r="J34"/>
  <c r="D37"/>
  <c r="E37"/>
  <c r="F37" s="1"/>
  <c r="G37" s="1"/>
  <c r="J35"/>
  <c r="H36" l="1"/>
  <c r="A40"/>
  <c r="B39"/>
  <c r="H37"/>
  <c r="D38"/>
  <c r="E38"/>
  <c r="A41" l="1"/>
  <c r="B40"/>
  <c r="F38"/>
  <c r="G38" s="1"/>
  <c r="J37"/>
  <c r="D39"/>
  <c r="E39"/>
  <c r="F39" s="1"/>
  <c r="G39" s="1"/>
  <c r="J36"/>
  <c r="H38" l="1"/>
  <c r="A42"/>
  <c r="B41"/>
  <c r="H39"/>
  <c r="D40"/>
  <c r="F40" s="1"/>
  <c r="G40" s="1"/>
  <c r="E40"/>
  <c r="H40" l="1"/>
  <c r="A43"/>
  <c r="B42"/>
  <c r="J39"/>
  <c r="D41"/>
  <c r="E41"/>
  <c r="F41" s="1"/>
  <c r="G41" s="1"/>
  <c r="J38"/>
  <c r="A44" l="1"/>
  <c r="B43"/>
  <c r="H41"/>
  <c r="D42"/>
  <c r="E42"/>
  <c r="J40"/>
  <c r="A45" l="1"/>
  <c r="B44"/>
  <c r="F42"/>
  <c r="G42" s="1"/>
  <c r="J41"/>
  <c r="D43"/>
  <c r="E43"/>
  <c r="F43" s="1"/>
  <c r="G43" s="1"/>
  <c r="H42" l="1"/>
  <c r="A46"/>
  <c r="B45"/>
  <c r="H43"/>
  <c r="D44"/>
  <c r="E44"/>
  <c r="A47" l="1"/>
  <c r="B46"/>
  <c r="F44"/>
  <c r="G44" s="1"/>
  <c r="J43"/>
  <c r="D45"/>
  <c r="E45"/>
  <c r="F45" s="1"/>
  <c r="G45" s="1"/>
  <c r="J42"/>
  <c r="H44" l="1"/>
  <c r="A48"/>
  <c r="B47"/>
  <c r="H45"/>
  <c r="D46"/>
  <c r="E46"/>
  <c r="A49" l="1"/>
  <c r="B48"/>
  <c r="F46"/>
  <c r="G46" s="1"/>
  <c r="J45"/>
  <c r="D47"/>
  <c r="E47"/>
  <c r="F47" s="1"/>
  <c r="G47" s="1"/>
  <c r="J44"/>
  <c r="H46" l="1"/>
  <c r="A50"/>
  <c r="B49"/>
  <c r="H47"/>
  <c r="D48"/>
  <c r="E48"/>
  <c r="A51" l="1"/>
  <c r="B50"/>
  <c r="F48"/>
  <c r="G48" s="1"/>
  <c r="J47"/>
  <c r="D49"/>
  <c r="E49"/>
  <c r="F49" s="1"/>
  <c r="G49" s="1"/>
  <c r="J46"/>
  <c r="H48" l="1"/>
  <c r="A52"/>
  <c r="B51"/>
  <c r="H49"/>
  <c r="D50"/>
  <c r="E50"/>
  <c r="A53" l="1"/>
  <c r="B52"/>
  <c r="F50"/>
  <c r="G50" s="1"/>
  <c r="J49"/>
  <c r="D51"/>
  <c r="E51"/>
  <c r="F51" s="1"/>
  <c r="G51" s="1"/>
  <c r="J48"/>
  <c r="H50" l="1"/>
  <c r="A54"/>
  <c r="B53"/>
  <c r="H51"/>
  <c r="D52"/>
  <c r="E52"/>
  <c r="A55" l="1"/>
  <c r="B54"/>
  <c r="F52"/>
  <c r="G52" s="1"/>
  <c r="J51"/>
  <c r="D53"/>
  <c r="E53"/>
  <c r="F53" s="1"/>
  <c r="G53" s="1"/>
  <c r="J50"/>
  <c r="H52" l="1"/>
  <c r="A56"/>
  <c r="B55"/>
  <c r="H53"/>
  <c r="D54"/>
  <c r="E54"/>
  <c r="A57" l="1"/>
  <c r="B56"/>
  <c r="F54"/>
  <c r="G54" s="1"/>
  <c r="J53"/>
  <c r="D55"/>
  <c r="E55"/>
  <c r="F55" s="1"/>
  <c r="G55" s="1"/>
  <c r="J52"/>
  <c r="H54" l="1"/>
  <c r="A58"/>
  <c r="B57"/>
  <c r="H55"/>
  <c r="D56"/>
  <c r="E56"/>
  <c r="A59" l="1"/>
  <c r="B58"/>
  <c r="F56"/>
  <c r="G56" s="1"/>
  <c r="J55"/>
  <c r="D57"/>
  <c r="E57"/>
  <c r="F57" s="1"/>
  <c r="G57" s="1"/>
  <c r="J54"/>
  <c r="H56" l="1"/>
  <c r="A60"/>
  <c r="B59"/>
  <c r="H57"/>
  <c r="D58"/>
  <c r="E58"/>
  <c r="B60" l="1"/>
  <c r="A61"/>
  <c r="F58"/>
  <c r="G58" s="1"/>
  <c r="J57"/>
  <c r="D59"/>
  <c r="E59"/>
  <c r="F59" s="1"/>
  <c r="G59" s="1"/>
  <c r="J56"/>
  <c r="H58" l="1"/>
  <c r="D60"/>
  <c r="E60"/>
  <c r="H59"/>
  <c r="A62"/>
  <c r="B61"/>
  <c r="B62" l="1"/>
  <c r="A63"/>
  <c r="F60"/>
  <c r="G60" s="1"/>
  <c r="D61"/>
  <c r="E61"/>
  <c r="F61" s="1"/>
  <c r="G61" s="1"/>
  <c r="J59"/>
  <c r="J58"/>
  <c r="H60" l="1"/>
  <c r="D62"/>
  <c r="F62" s="1"/>
  <c r="G62" s="1"/>
  <c r="E62"/>
  <c r="H61"/>
  <c r="A64"/>
  <c r="B63"/>
  <c r="A65" l="1"/>
  <c r="B64"/>
  <c r="D63"/>
  <c r="E63"/>
  <c r="F63" s="1"/>
  <c r="G63" s="1"/>
  <c r="J61"/>
  <c r="H62"/>
  <c r="J60"/>
  <c r="J62" l="1"/>
  <c r="A66"/>
  <c r="B65"/>
  <c r="H63"/>
  <c r="D64"/>
  <c r="E64"/>
  <c r="B66" l="1"/>
  <c r="A67"/>
  <c r="F64"/>
  <c r="G64" s="1"/>
  <c r="J63"/>
  <c r="D65"/>
  <c r="E65"/>
  <c r="F65" s="1"/>
  <c r="G65" s="1"/>
  <c r="H64" l="1"/>
  <c r="D66"/>
  <c r="E66"/>
  <c r="H65"/>
  <c r="A68"/>
  <c r="B67"/>
  <c r="D67" l="1"/>
  <c r="E67"/>
  <c r="F67" s="1"/>
  <c r="G67" s="1"/>
  <c r="A69"/>
  <c r="B68"/>
  <c r="F66"/>
  <c r="G66" s="1"/>
  <c r="J65"/>
  <c r="J64"/>
  <c r="D68" l="1"/>
  <c r="E68"/>
  <c r="H66"/>
  <c r="A70"/>
  <c r="B69"/>
  <c r="H67"/>
  <c r="D69" l="1"/>
  <c r="E69"/>
  <c r="F69" s="1"/>
  <c r="G69" s="1"/>
  <c r="B70"/>
  <c r="A71"/>
  <c r="F68"/>
  <c r="G68" s="1"/>
  <c r="J67"/>
  <c r="J66"/>
  <c r="H68" l="1"/>
  <c r="D70"/>
  <c r="E70"/>
  <c r="A72"/>
  <c r="B71"/>
  <c r="H69"/>
  <c r="B72" l="1"/>
  <c r="A73"/>
  <c r="F70"/>
  <c r="G70" s="1"/>
  <c r="J69"/>
  <c r="D71"/>
  <c r="E71"/>
  <c r="F71" s="1"/>
  <c r="G71" s="1"/>
  <c r="J68"/>
  <c r="H70" l="1"/>
  <c r="D72"/>
  <c r="E72"/>
  <c r="H71"/>
  <c r="B73"/>
  <c r="A74"/>
  <c r="A75" l="1"/>
  <c r="B74"/>
  <c r="D73"/>
  <c r="E73"/>
  <c r="F73" s="1"/>
  <c r="G73" s="1"/>
  <c r="F72"/>
  <c r="G72" s="1"/>
  <c r="J71"/>
  <c r="J70"/>
  <c r="H72" l="1"/>
  <c r="A76"/>
  <c r="B75"/>
  <c r="H73"/>
  <c r="D74"/>
  <c r="E74"/>
  <c r="B76" l="1"/>
  <c r="A77"/>
  <c r="F74"/>
  <c r="G74" s="1"/>
  <c r="J73"/>
  <c r="D75"/>
  <c r="E75"/>
  <c r="F75" s="1"/>
  <c r="G75" s="1"/>
  <c r="J72"/>
  <c r="H74" l="1"/>
  <c r="D76"/>
  <c r="E76"/>
  <c r="H75"/>
  <c r="A78"/>
  <c r="B77"/>
  <c r="B78" l="1"/>
  <c r="A79"/>
  <c r="F76"/>
  <c r="G76" s="1"/>
  <c r="D77"/>
  <c r="E77"/>
  <c r="F77" s="1"/>
  <c r="G77" s="1"/>
  <c r="J75"/>
  <c r="J74"/>
  <c r="H76" l="1"/>
  <c r="D78"/>
  <c r="E78"/>
  <c r="H77"/>
  <c r="B79"/>
  <c r="A80"/>
  <c r="D79" l="1"/>
  <c r="E79"/>
  <c r="F79" s="1"/>
  <c r="G79" s="1"/>
  <c r="F78"/>
  <c r="G78" s="1"/>
  <c r="A81"/>
  <c r="B80"/>
  <c r="J77"/>
  <c r="J76"/>
  <c r="D80" l="1"/>
  <c r="E80"/>
  <c r="H78"/>
  <c r="B81"/>
  <c r="A82"/>
  <c r="H79"/>
  <c r="D81" l="1"/>
  <c r="E81"/>
  <c r="F81" s="1"/>
  <c r="G81" s="1"/>
  <c r="F80"/>
  <c r="G80" s="1"/>
  <c r="J79"/>
  <c r="A83"/>
  <c r="B82"/>
  <c r="J78"/>
  <c r="D82" l="1"/>
  <c r="E82"/>
  <c r="H80"/>
  <c r="B83"/>
  <c r="A84"/>
  <c r="H81"/>
  <c r="D83" l="1"/>
  <c r="E83"/>
  <c r="F83" s="1"/>
  <c r="G83" s="1"/>
  <c r="F82"/>
  <c r="G82" s="1"/>
  <c r="J81"/>
  <c r="B84"/>
  <c r="A85"/>
  <c r="J80"/>
  <c r="A86" l="1"/>
  <c r="B85"/>
  <c r="H82"/>
  <c r="D84"/>
  <c r="E84"/>
  <c r="H83"/>
  <c r="A87" l="1"/>
  <c r="B86"/>
  <c r="F84"/>
  <c r="G84" s="1"/>
  <c r="J83"/>
  <c r="J82"/>
  <c r="D85"/>
  <c r="E85"/>
  <c r="F85" s="1"/>
  <c r="G85" s="1"/>
  <c r="H84" l="1"/>
  <c r="A88"/>
  <c r="B87"/>
  <c r="H85"/>
  <c r="D86"/>
  <c r="E86"/>
  <c r="A89" l="1"/>
  <c r="B88"/>
  <c r="F86"/>
  <c r="G86" s="1"/>
  <c r="J85"/>
  <c r="D87"/>
  <c r="E87"/>
  <c r="F87" s="1"/>
  <c r="G87" s="1"/>
  <c r="J84"/>
  <c r="H86" l="1"/>
  <c r="B89"/>
  <c r="A90"/>
  <c r="H87"/>
  <c r="D88"/>
  <c r="E88"/>
  <c r="D89" l="1"/>
  <c r="E89"/>
  <c r="F89" s="1"/>
  <c r="G89" s="1"/>
  <c r="F88"/>
  <c r="G88" s="1"/>
  <c r="J87"/>
  <c r="A91"/>
  <c r="B90"/>
  <c r="J86"/>
  <c r="D90" l="1"/>
  <c r="E90"/>
  <c r="H88"/>
  <c r="B91"/>
  <c r="A92"/>
  <c r="H89"/>
  <c r="D91" l="1"/>
  <c r="E91"/>
  <c r="F91" s="1"/>
  <c r="G91" s="1"/>
  <c r="F90"/>
  <c r="G90" s="1"/>
  <c r="J89"/>
  <c r="A93"/>
  <c r="B92"/>
  <c r="J88"/>
  <c r="D92" l="1"/>
  <c r="E92"/>
  <c r="H90"/>
  <c r="A94"/>
  <c r="B93"/>
  <c r="H91"/>
  <c r="A95" l="1"/>
  <c r="B94"/>
  <c r="F92"/>
  <c r="G92" s="1"/>
  <c r="J91"/>
  <c r="D93"/>
  <c r="E93"/>
  <c r="F93" s="1"/>
  <c r="G93" s="1"/>
  <c r="J90"/>
  <c r="H92" l="1"/>
  <c r="B95"/>
  <c r="A96"/>
  <c r="H93"/>
  <c r="D94"/>
  <c r="E94"/>
  <c r="D95" l="1"/>
  <c r="E95"/>
  <c r="F95" s="1"/>
  <c r="G95" s="1"/>
  <c r="F94"/>
  <c r="G94" s="1"/>
  <c r="J93"/>
  <c r="A97"/>
  <c r="B96"/>
  <c r="J92"/>
  <c r="D96" l="1"/>
  <c r="E96"/>
  <c r="H94"/>
  <c r="B97"/>
  <c r="A98"/>
  <c r="H95"/>
  <c r="D97" l="1"/>
  <c r="E97"/>
  <c r="F97" s="1"/>
  <c r="G97" s="1"/>
  <c r="F96"/>
  <c r="G96" s="1"/>
  <c r="J95"/>
  <c r="A99"/>
  <c r="B98"/>
  <c r="J94"/>
  <c r="D98" l="1"/>
  <c r="E98"/>
  <c r="H96"/>
  <c r="B99"/>
  <c r="A100"/>
  <c r="H97"/>
  <c r="D99" l="1"/>
  <c r="E99"/>
  <c r="F99" s="1"/>
  <c r="G99" s="1"/>
  <c r="F98"/>
  <c r="G98" s="1"/>
  <c r="J97"/>
  <c r="A101"/>
  <c r="B100"/>
  <c r="J96"/>
  <c r="B101" l="1"/>
  <c r="A102"/>
  <c r="D100"/>
  <c r="E100"/>
  <c r="H98"/>
  <c r="H99"/>
  <c r="D101" l="1"/>
  <c r="E101"/>
  <c r="F101" s="1"/>
  <c r="G101" s="1"/>
  <c r="F100"/>
  <c r="G100" s="1"/>
  <c r="J99"/>
  <c r="J98"/>
  <c r="A103"/>
  <c r="B102"/>
  <c r="D102" l="1"/>
  <c r="E102"/>
  <c r="H100"/>
  <c r="B103"/>
  <c r="A104"/>
  <c r="H101"/>
  <c r="D103" l="1"/>
  <c r="E103"/>
  <c r="F103" s="1"/>
  <c r="G103" s="1"/>
  <c r="F102"/>
  <c r="G102" s="1"/>
  <c r="J101"/>
  <c r="A105"/>
  <c r="B104"/>
  <c r="J100"/>
  <c r="B105" l="1"/>
  <c r="A106"/>
  <c r="D104"/>
  <c r="E104"/>
  <c r="H102"/>
  <c r="H103"/>
  <c r="J103" l="1"/>
  <c r="D105"/>
  <c r="E105"/>
  <c r="F105" s="1"/>
  <c r="G105" s="1"/>
  <c r="F104"/>
  <c r="G104" s="1"/>
  <c r="J102"/>
  <c r="A107"/>
  <c r="B106"/>
  <c r="B107" l="1"/>
  <c r="A108"/>
  <c r="D106"/>
  <c r="E106"/>
  <c r="H104"/>
  <c r="H105"/>
  <c r="D107" l="1"/>
  <c r="E107"/>
  <c r="F106"/>
  <c r="G106" s="1"/>
  <c r="J105"/>
  <c r="J104"/>
  <c r="A109"/>
  <c r="B108"/>
  <c r="H106" l="1"/>
  <c r="F107"/>
  <c r="G107" s="1"/>
  <c r="D108"/>
  <c r="E108"/>
  <c r="B109"/>
  <c r="A110"/>
  <c r="H107" l="1"/>
  <c r="A111"/>
  <c r="B111" s="1"/>
  <c r="B110"/>
  <c r="D109"/>
  <c r="E109"/>
  <c r="F109" s="1"/>
  <c r="G109" s="1"/>
  <c r="J106"/>
  <c r="F108"/>
  <c r="G108" s="1"/>
  <c r="H108" l="1"/>
  <c r="D111"/>
  <c r="E111"/>
  <c r="J107"/>
  <c r="H109"/>
  <c r="D110"/>
  <c r="E110"/>
  <c r="F110" l="1"/>
  <c r="G110" s="1"/>
  <c r="F111"/>
  <c r="G111" s="1"/>
  <c r="J109"/>
  <c r="J108"/>
  <c r="H110" l="1"/>
  <c r="H111"/>
  <c r="J111" l="1"/>
  <c r="J110"/>
</calcChain>
</file>

<file path=xl/sharedStrings.xml><?xml version="1.0" encoding="utf-8"?>
<sst xmlns="http://schemas.openxmlformats.org/spreadsheetml/2006/main" count="30" uniqueCount="26">
  <si>
    <t>R =</t>
  </si>
  <si>
    <t xml:space="preserve">L = </t>
  </si>
  <si>
    <t xml:space="preserve">C = </t>
  </si>
  <si>
    <t>R</t>
  </si>
  <si>
    <t>X</t>
  </si>
  <si>
    <t>/Z/</t>
  </si>
  <si>
    <t>Omega</t>
  </si>
  <si>
    <t>(input)</t>
  </si>
  <si>
    <t>(calculated)</t>
  </si>
  <si>
    <t>f</t>
  </si>
  <si>
    <t>(MHz)</t>
  </si>
  <si>
    <t>(2 Pi f)</t>
  </si>
  <si>
    <t>(ohms)</t>
  </si>
  <si>
    <t>(degrees)</t>
  </si>
  <si>
    <t xml:space="preserve"> Ohms</t>
  </si>
  <si>
    <t xml:space="preserve"> Henries</t>
  </si>
  <si>
    <t xml:space="preserve"> Hz.</t>
  </si>
  <si>
    <t xml:space="preserve"> Farads</t>
  </si>
  <si>
    <t>Parallel Resonant Circuit</t>
  </si>
  <si>
    <t>1/R</t>
  </si>
  <si>
    <t>1/Xl</t>
  </si>
  <si>
    <t>1/Xc</t>
  </si>
  <si>
    <t>sum</t>
  </si>
  <si>
    <t>Z=1/sum</t>
  </si>
  <si>
    <t>Phase Z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</si>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</sst>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20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5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1" fontId="1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Magnitude (Kohm)</c:v>
          </c:tx>
          <c:marker>
            <c:symbol val="none"/>
          </c:marker>
          <c:cat>
            <c:numRef>
              <c:f>Sheet1!$A$11:$A$111</c:f>
              <c:numCache>
                <c:formatCode>0.000</c:formatCode>
                <c:ptCount val="101"/>
                <c:pt idx="0">
                  <c:v>0.75</c:v>
                </c:pt>
                <c:pt idx="1">
                  <c:v>0.755</c:v>
                </c:pt>
                <c:pt idx="2">
                  <c:v>0.76</c:v>
                </c:pt>
                <c:pt idx="3">
                  <c:v>0.76500000000000001</c:v>
                </c:pt>
                <c:pt idx="4">
                  <c:v>0.77</c:v>
                </c:pt>
                <c:pt idx="5">
                  <c:v>0.77500000000000002</c:v>
                </c:pt>
                <c:pt idx="6">
                  <c:v>0.78</c:v>
                </c:pt>
                <c:pt idx="7">
                  <c:v>0.78500000000000003</c:v>
                </c:pt>
                <c:pt idx="8">
                  <c:v>0.79</c:v>
                </c:pt>
                <c:pt idx="9">
                  <c:v>0.79500000000000004</c:v>
                </c:pt>
                <c:pt idx="10">
                  <c:v>0.8</c:v>
                </c:pt>
                <c:pt idx="11">
                  <c:v>0.80500000000000005</c:v>
                </c:pt>
                <c:pt idx="12">
                  <c:v>0.81</c:v>
                </c:pt>
                <c:pt idx="13">
                  <c:v>0.81500000000000006</c:v>
                </c:pt>
                <c:pt idx="14">
                  <c:v>0.82000000000000006</c:v>
                </c:pt>
                <c:pt idx="15">
                  <c:v>0.82500000000000007</c:v>
                </c:pt>
                <c:pt idx="16">
                  <c:v>0.83000000000000007</c:v>
                </c:pt>
                <c:pt idx="17">
                  <c:v>0.83500000000000008</c:v>
                </c:pt>
                <c:pt idx="18">
                  <c:v>0.84000000000000008</c:v>
                </c:pt>
                <c:pt idx="19">
                  <c:v>0.84500000000000008</c:v>
                </c:pt>
                <c:pt idx="20">
                  <c:v>0.85000000000000009</c:v>
                </c:pt>
                <c:pt idx="21">
                  <c:v>0.85500000000000009</c:v>
                </c:pt>
                <c:pt idx="22">
                  <c:v>0.8600000000000001</c:v>
                </c:pt>
                <c:pt idx="23">
                  <c:v>0.8650000000000001</c:v>
                </c:pt>
                <c:pt idx="24">
                  <c:v>0.87000000000000011</c:v>
                </c:pt>
                <c:pt idx="25">
                  <c:v>0.87500000000000011</c:v>
                </c:pt>
                <c:pt idx="26">
                  <c:v>0.88000000000000012</c:v>
                </c:pt>
                <c:pt idx="27">
                  <c:v>0.88500000000000012</c:v>
                </c:pt>
                <c:pt idx="28">
                  <c:v>0.89000000000000012</c:v>
                </c:pt>
                <c:pt idx="29">
                  <c:v>0.89500000000000013</c:v>
                </c:pt>
                <c:pt idx="30">
                  <c:v>0.90000000000000013</c:v>
                </c:pt>
                <c:pt idx="31">
                  <c:v>0.90500000000000014</c:v>
                </c:pt>
                <c:pt idx="32">
                  <c:v>0.91000000000000014</c:v>
                </c:pt>
                <c:pt idx="33">
                  <c:v>0.91500000000000015</c:v>
                </c:pt>
                <c:pt idx="34">
                  <c:v>0.92000000000000015</c:v>
                </c:pt>
                <c:pt idx="35">
                  <c:v>0.92500000000000016</c:v>
                </c:pt>
                <c:pt idx="36">
                  <c:v>0.93000000000000016</c:v>
                </c:pt>
                <c:pt idx="37">
                  <c:v>0.93500000000000016</c:v>
                </c:pt>
                <c:pt idx="38">
                  <c:v>0.94000000000000017</c:v>
                </c:pt>
                <c:pt idx="39">
                  <c:v>0.94500000000000017</c:v>
                </c:pt>
                <c:pt idx="40">
                  <c:v>0.95000000000000018</c:v>
                </c:pt>
                <c:pt idx="41">
                  <c:v>0.95500000000000018</c:v>
                </c:pt>
                <c:pt idx="42">
                  <c:v>0.96000000000000019</c:v>
                </c:pt>
                <c:pt idx="43">
                  <c:v>0.96500000000000019</c:v>
                </c:pt>
                <c:pt idx="44">
                  <c:v>0.9700000000000002</c:v>
                </c:pt>
                <c:pt idx="45">
                  <c:v>0.9750000000000002</c:v>
                </c:pt>
                <c:pt idx="46">
                  <c:v>0.9800000000000002</c:v>
                </c:pt>
                <c:pt idx="47">
                  <c:v>0.98500000000000021</c:v>
                </c:pt>
                <c:pt idx="48">
                  <c:v>0.99000000000000021</c:v>
                </c:pt>
                <c:pt idx="49">
                  <c:v>0.99500000000000022</c:v>
                </c:pt>
                <c:pt idx="50">
                  <c:v>1.0000000000000002</c:v>
                </c:pt>
                <c:pt idx="51">
                  <c:v>1.0050000000000001</c:v>
                </c:pt>
                <c:pt idx="52">
                  <c:v>1.01</c:v>
                </c:pt>
                <c:pt idx="53">
                  <c:v>1.0149999999999999</c:v>
                </c:pt>
                <c:pt idx="54">
                  <c:v>1.0199999999999998</c:v>
                </c:pt>
                <c:pt idx="55">
                  <c:v>1.0249999999999997</c:v>
                </c:pt>
                <c:pt idx="56">
                  <c:v>1.0299999999999996</c:v>
                </c:pt>
                <c:pt idx="57">
                  <c:v>1.0349999999999995</c:v>
                </c:pt>
                <c:pt idx="58">
                  <c:v>1.0399999999999994</c:v>
                </c:pt>
                <c:pt idx="59">
                  <c:v>1.0449999999999993</c:v>
                </c:pt>
                <c:pt idx="60">
                  <c:v>1.0499999999999992</c:v>
                </c:pt>
                <c:pt idx="61">
                  <c:v>1.054999999999999</c:v>
                </c:pt>
                <c:pt idx="62">
                  <c:v>1.0599999999999989</c:v>
                </c:pt>
                <c:pt idx="63">
                  <c:v>1.0649999999999988</c:v>
                </c:pt>
                <c:pt idx="64">
                  <c:v>1.0699999999999987</c:v>
                </c:pt>
                <c:pt idx="65">
                  <c:v>1.0749999999999986</c:v>
                </c:pt>
                <c:pt idx="66">
                  <c:v>1.0799999999999985</c:v>
                </c:pt>
                <c:pt idx="67">
                  <c:v>1.0849999999999984</c:v>
                </c:pt>
                <c:pt idx="68">
                  <c:v>1.0899999999999983</c:v>
                </c:pt>
                <c:pt idx="69">
                  <c:v>1.0949999999999982</c:v>
                </c:pt>
                <c:pt idx="70">
                  <c:v>1.0999999999999981</c:v>
                </c:pt>
                <c:pt idx="71">
                  <c:v>1.104999999999998</c:v>
                </c:pt>
                <c:pt idx="72">
                  <c:v>1.1099999999999979</c:v>
                </c:pt>
                <c:pt idx="73">
                  <c:v>1.1149999999999978</c:v>
                </c:pt>
                <c:pt idx="74">
                  <c:v>1.1199999999999977</c:v>
                </c:pt>
                <c:pt idx="75">
                  <c:v>1.1249999999999976</c:v>
                </c:pt>
                <c:pt idx="76">
                  <c:v>1.1299999999999975</c:v>
                </c:pt>
                <c:pt idx="77">
                  <c:v>1.1349999999999973</c:v>
                </c:pt>
                <c:pt idx="78">
                  <c:v>1.1399999999999972</c:v>
                </c:pt>
                <c:pt idx="79">
                  <c:v>1.1449999999999971</c:v>
                </c:pt>
                <c:pt idx="80">
                  <c:v>1.149999999999997</c:v>
                </c:pt>
                <c:pt idx="81">
                  <c:v>1.1549999999999969</c:v>
                </c:pt>
                <c:pt idx="82">
                  <c:v>1.1599999999999968</c:v>
                </c:pt>
                <c:pt idx="83">
                  <c:v>1.1649999999999967</c:v>
                </c:pt>
                <c:pt idx="84">
                  <c:v>1.1699999999999966</c:v>
                </c:pt>
                <c:pt idx="85">
                  <c:v>1.1749999999999965</c:v>
                </c:pt>
                <c:pt idx="86">
                  <c:v>1.1799999999999964</c:v>
                </c:pt>
                <c:pt idx="87">
                  <c:v>1.1849999999999963</c:v>
                </c:pt>
                <c:pt idx="88">
                  <c:v>1.1899999999999962</c:v>
                </c:pt>
                <c:pt idx="89">
                  <c:v>1.1949999999999961</c:v>
                </c:pt>
                <c:pt idx="90">
                  <c:v>1.199999999999996</c:v>
                </c:pt>
                <c:pt idx="91">
                  <c:v>1.2049999999999959</c:v>
                </c:pt>
                <c:pt idx="92">
                  <c:v>1.2099999999999957</c:v>
                </c:pt>
                <c:pt idx="93">
                  <c:v>1.2149999999999956</c:v>
                </c:pt>
                <c:pt idx="94">
                  <c:v>1.2199999999999955</c:v>
                </c:pt>
                <c:pt idx="95">
                  <c:v>1.2249999999999954</c:v>
                </c:pt>
                <c:pt idx="96">
                  <c:v>1.2299999999999953</c:v>
                </c:pt>
                <c:pt idx="97">
                  <c:v>1.2349999999999952</c:v>
                </c:pt>
                <c:pt idx="98">
                  <c:v>1.2399999999999951</c:v>
                </c:pt>
                <c:pt idx="99">
                  <c:v>1.244999999999995</c:v>
                </c:pt>
                <c:pt idx="100">
                  <c:v>1.2499999999999949</c:v>
                </c:pt>
              </c:numCache>
            </c:numRef>
          </c:cat>
          <c:val>
            <c:numRef>
              <c:f>Sheet1!$J$11:$J$111</c:f>
              <c:numCache>
                <c:formatCode>0</c:formatCode>
                <c:ptCount val="101"/>
                <c:pt idx="0">
                  <c:v>47.416696281879368</c:v>
                </c:pt>
                <c:pt idx="1">
                  <c:v>48.301987335320632</c:v>
                </c:pt>
                <c:pt idx="2">
                  <c:v>49.20787586608877</c:v>
                </c:pt>
                <c:pt idx="3">
                  <c:v>50.134795666443708</c:v>
                </c:pt>
                <c:pt idx="4">
                  <c:v>51.083162969508699</c:v>
                </c:pt>
                <c:pt idx="5">
                  <c:v>52.053371600714598</c:v>
                </c:pt>
                <c:pt idx="6">
                  <c:v>53.045787466707509</c:v>
                </c:pt>
                <c:pt idx="7">
                  <c:v>54.060742313553575</c:v>
                </c:pt>
                <c:pt idx="8">
                  <c:v>55.098526682686384</c:v>
                </c:pt>
                <c:pt idx="9">
                  <c:v>56.159381990492733</c:v>
                </c:pt>
                <c:pt idx="10">
                  <c:v>57.24349165609182</c:v>
                </c:pt>
                <c:pt idx="11">
                  <c:v>58.350971202174307</c:v>
                </c:pt>
                <c:pt idx="12">
                  <c:v>59.481857256308473</c:v>
                </c:pt>
                <c:pt idx="13">
                  <c:v>60.636095385520015</c:v>
                </c:pt>
                <c:pt idx="14">
                  <c:v>61.813526706021442</c:v>
                </c:pt>
                <c:pt idx="15">
                  <c:v>63.013873223593023</c:v>
                </c:pt>
                <c:pt idx="16">
                  <c:v>64.236721879349176</c:v>
                </c:pt>
                <c:pt idx="17">
                  <c:v>65.481507301598214</c:v>
                </c:pt>
                <c:pt idx="18">
                  <c:v>66.747493298463652</c:v>
                </c:pt>
                <c:pt idx="19">
                  <c:v>68.03375316915519</c:v>
                </c:pt>
                <c:pt idx="20">
                  <c:v>69.339148965541241</c:v>
                </c:pt>
                <c:pt idx="21">
                  <c:v>70.662309901105957</c:v>
                </c:pt>
                <c:pt idx="22">
                  <c:v>72.00161018237452</c:v>
                </c:pt>
                <c:pt idx="23">
                  <c:v>73.355146628907363</c:v>
                </c:pt>
                <c:pt idx="24">
                  <c:v>74.720716551808678</c:v>
                </c:pt>
                <c:pt idx="25">
                  <c:v>76.095796476205265</c:v>
                </c:pt>
                <c:pt idx="26">
                  <c:v>77.477522417984545</c:v>
                </c:pt>
                <c:pt idx="27">
                  <c:v>78.86267255527045</c:v>
                </c:pt>
                <c:pt idx="28">
                  <c:v>80.247653264840082</c:v>
                </c:pt>
                <c:pt idx="29">
                  <c:v>81.628489614955228</c:v>
                </c:pt>
                <c:pt idx="30">
                  <c:v>83.000821508582789</c:v>
                </c:pt>
                <c:pt idx="31">
                  <c:v>84.35990674215094</c:v>
                </c:pt>
                <c:pt idx="32">
                  <c:v>85.70063227028264</c:v>
                </c:pt>
                <c:pt idx="33">
                  <c:v>87.017534930604171</c:v>
                </c:pt>
                <c:pt idx="34">
                  <c:v>88.304832768813029</c:v>
                </c:pt>
                <c:pt idx="35">
                  <c:v>89.556467898350562</c:v>
                </c:pt>
                <c:pt idx="36">
                  <c:v>90.766161520446445</c:v>
                </c:pt>
                <c:pt idx="37">
                  <c:v>91.927481314224934</c:v>
                </c:pt>
                <c:pt idx="38">
                  <c:v>93.033920886757585</c:v>
                </c:pt>
                <c:pt idx="39">
                  <c:v>94.078990363932846</c:v>
                </c:pt>
                <c:pt idx="40">
                  <c:v>95.056316531640263</c:v>
                </c:pt>
                <c:pt idx="41">
                  <c:v>95.959750242428981</c:v>
                </c:pt>
                <c:pt idx="42">
                  <c:v>96.783478136051826</c:v>
                </c:pt>
                <c:pt idx="43">
                  <c:v>97.52213514150138</c:v>
                </c:pt>
                <c:pt idx="44">
                  <c:v>98.170913794029957</c:v>
                </c:pt>
                <c:pt idx="45">
                  <c:v>98.725666169530953</c:v>
                </c:pt>
                <c:pt idx="46">
                  <c:v>99.182994254707125</c:v>
                </c:pt>
                <c:pt idx="47">
                  <c:v>99.540324859463979</c:v>
                </c:pt>
                <c:pt idx="48">
                  <c:v>99.795965737884799</c:v>
                </c:pt>
                <c:pt idx="49">
                  <c:v>99.949140388409262</c:v>
                </c:pt>
                <c:pt idx="50">
                  <c:v>99.999999998558167</c:v>
                </c:pt>
                <c:pt idx="51">
                  <c:v>99.949612109493572</c:v>
                </c:pt>
                <c:pt idx="52">
                  <c:v>99.799926712597099</c:v>
                </c:pt>
                <c:pt idx="53">
                  <c:v>99.553721563182521</c:v>
                </c:pt>
                <c:pt idx="54">
                  <c:v>99.214529422570081</c:v>
                </c:pt>
                <c:pt idx="55">
                  <c:v>98.786550653649655</c:v>
                </c:pt>
                <c:pt idx="56">
                  <c:v>98.274555055335028</c:v>
                </c:pt>
                <c:pt idx="57">
                  <c:v>97.683777013424077</c:v>
                </c:pt>
                <c:pt idx="58">
                  <c:v>97.019807980721879</c:v>
                </c:pt>
                <c:pt idx="59">
                  <c:v>96.288490011007966</c:v>
                </c:pt>
                <c:pt idx="60">
                  <c:v>95.495813608064481</c:v>
                </c:pt>
                <c:pt idx="61">
                  <c:v>94.647822569107603</c:v>
                </c:pt>
                <c:pt idx="62">
                  <c:v>93.750527859141215</c:v>
                </c:pt>
                <c:pt idx="63">
                  <c:v>92.809831901632776</c:v>
                </c:pt>
                <c:pt idx="64">
                  <c:v>91.831464055093235</c:v>
                </c:pt>
                <c:pt idx="65">
                  <c:v>90.820927496950276</c:v>
                </c:pt>
                <c:pt idx="66">
                  <c:v>89.78345727601689</c:v>
                </c:pt>
                <c:pt idx="67">
                  <c:v>88.72398893248301</c:v>
                </c:pt>
                <c:pt idx="68">
                  <c:v>87.647136820095895</c:v>
                </c:pt>
                <c:pt idx="69">
                  <c:v>86.55718109255983</c:v>
                </c:pt>
                <c:pt idx="70">
                  <c:v>85.458062224059319</c:v>
                </c:pt>
                <c:pt idx="71">
                  <c:v>84.353381908549196</c:v>
                </c:pt>
                <c:pt idx="72">
                  <c:v>83.246409209626762</c:v>
                </c:pt>
                <c:pt idx="73">
                  <c:v>82.140090898485525</c:v>
                </c:pt>
                <c:pt idx="74">
                  <c:v>81.037065009068456</c:v>
                </c:pt>
                <c:pt idx="75">
                  <c:v>79.939676746391115</c:v>
                </c:pt>
                <c:pt idx="76">
                  <c:v>78.849995997430554</c:v>
                </c:pt>
                <c:pt idx="77">
                  <c:v>77.769835807312631</c:v>
                </c:pt>
                <c:pt idx="78">
                  <c:v>76.700771291977674</c:v>
                </c:pt>
                <c:pt idx="79">
                  <c:v>75.644158558839507</c:v>
                </c:pt>
                <c:pt idx="80">
                  <c:v>74.60115329724141</c:v>
                </c:pt>
                <c:pt idx="81">
                  <c:v>73.572728779880975</c:v>
                </c:pt>
                <c:pt idx="82">
                  <c:v>72.559693084652153</c:v>
                </c:pt>
                <c:pt idx="83">
                  <c:v>71.562705403959825</c:v>
                </c:pt>
                <c:pt idx="84">
                  <c:v>70.582291356239423</c:v>
                </c:pt>
                <c:pt idx="85">
                  <c:v>69.618857253111599</c:v>
                </c:pt>
                <c:pt idx="86">
                  <c:v>68.672703306383312</c:v>
                </c:pt>
                <c:pt idx="87">
                  <c:v>67.744035783035386</c:v>
                </c:pt>
                <c:pt idx="88">
                  <c:v>66.832978134430391</c:v>
                </c:pt>
                <c:pt idx="89">
                  <c:v>65.939581139226931</c:v>
                </c:pt>
                <c:pt idx="90">
                  <c:v>65.063832108700922</c:v>
                </c:pt>
                <c:pt idx="91">
                  <c:v>64.205663209196089</c:v>
                </c:pt>
                <c:pt idx="92">
                  <c:v>63.364958959819482</c:v>
                </c:pt>
                <c:pt idx="93">
                  <c:v>62.541562964923791</c:v>
                </c:pt>
                <c:pt idx="94">
                  <c:v>61.735283940767602</c:v>
                </c:pt>
                <c:pt idx="95">
                  <c:v>60.945901094460176</c:v>
                </c:pt>
                <c:pt idx="96">
                  <c:v>60.173168911173335</c:v>
                </c:pt>
                <c:pt idx="97">
                  <c:v>59.416821402905768</c:v>
                </c:pt>
                <c:pt idx="98">
                  <c:v>58.67657586901624</c:v>
                </c:pt>
                <c:pt idx="99">
                  <c:v>57.952136215458268</c:v>
                </c:pt>
                <c:pt idx="100">
                  <c:v>57.243195876281717</c:v>
                </c:pt>
              </c:numCache>
            </c:numRef>
          </c:val>
        </c:ser>
        <c:ser>
          <c:idx val="1"/>
          <c:order val="1"/>
          <c:tx>
            <c:v>Phase (degrees)</c:v>
          </c:tx>
          <c:marker>
            <c:symbol val="none"/>
          </c:marker>
          <c:cat>
            <c:numRef>
              <c:f>Sheet1!$A$11:$A$111</c:f>
              <c:numCache>
                <c:formatCode>0.000</c:formatCode>
                <c:ptCount val="101"/>
                <c:pt idx="0">
                  <c:v>0.75</c:v>
                </c:pt>
                <c:pt idx="1">
                  <c:v>0.755</c:v>
                </c:pt>
                <c:pt idx="2">
                  <c:v>0.76</c:v>
                </c:pt>
                <c:pt idx="3">
                  <c:v>0.76500000000000001</c:v>
                </c:pt>
                <c:pt idx="4">
                  <c:v>0.77</c:v>
                </c:pt>
                <c:pt idx="5">
                  <c:v>0.77500000000000002</c:v>
                </c:pt>
                <c:pt idx="6">
                  <c:v>0.78</c:v>
                </c:pt>
                <c:pt idx="7">
                  <c:v>0.78500000000000003</c:v>
                </c:pt>
                <c:pt idx="8">
                  <c:v>0.79</c:v>
                </c:pt>
                <c:pt idx="9">
                  <c:v>0.79500000000000004</c:v>
                </c:pt>
                <c:pt idx="10">
                  <c:v>0.8</c:v>
                </c:pt>
                <c:pt idx="11">
                  <c:v>0.80500000000000005</c:v>
                </c:pt>
                <c:pt idx="12">
                  <c:v>0.81</c:v>
                </c:pt>
                <c:pt idx="13">
                  <c:v>0.81500000000000006</c:v>
                </c:pt>
                <c:pt idx="14">
                  <c:v>0.82000000000000006</c:v>
                </c:pt>
                <c:pt idx="15">
                  <c:v>0.82500000000000007</c:v>
                </c:pt>
                <c:pt idx="16">
                  <c:v>0.83000000000000007</c:v>
                </c:pt>
                <c:pt idx="17">
                  <c:v>0.83500000000000008</c:v>
                </c:pt>
                <c:pt idx="18">
                  <c:v>0.84000000000000008</c:v>
                </c:pt>
                <c:pt idx="19">
                  <c:v>0.84500000000000008</c:v>
                </c:pt>
                <c:pt idx="20">
                  <c:v>0.85000000000000009</c:v>
                </c:pt>
                <c:pt idx="21">
                  <c:v>0.85500000000000009</c:v>
                </c:pt>
                <c:pt idx="22">
                  <c:v>0.8600000000000001</c:v>
                </c:pt>
                <c:pt idx="23">
                  <c:v>0.8650000000000001</c:v>
                </c:pt>
                <c:pt idx="24">
                  <c:v>0.87000000000000011</c:v>
                </c:pt>
                <c:pt idx="25">
                  <c:v>0.87500000000000011</c:v>
                </c:pt>
                <c:pt idx="26">
                  <c:v>0.88000000000000012</c:v>
                </c:pt>
                <c:pt idx="27">
                  <c:v>0.88500000000000012</c:v>
                </c:pt>
                <c:pt idx="28">
                  <c:v>0.89000000000000012</c:v>
                </c:pt>
                <c:pt idx="29">
                  <c:v>0.89500000000000013</c:v>
                </c:pt>
                <c:pt idx="30">
                  <c:v>0.90000000000000013</c:v>
                </c:pt>
                <c:pt idx="31">
                  <c:v>0.90500000000000014</c:v>
                </c:pt>
                <c:pt idx="32">
                  <c:v>0.91000000000000014</c:v>
                </c:pt>
                <c:pt idx="33">
                  <c:v>0.91500000000000015</c:v>
                </c:pt>
                <c:pt idx="34">
                  <c:v>0.92000000000000015</c:v>
                </c:pt>
                <c:pt idx="35">
                  <c:v>0.92500000000000016</c:v>
                </c:pt>
                <c:pt idx="36">
                  <c:v>0.93000000000000016</c:v>
                </c:pt>
                <c:pt idx="37">
                  <c:v>0.93500000000000016</c:v>
                </c:pt>
                <c:pt idx="38">
                  <c:v>0.94000000000000017</c:v>
                </c:pt>
                <c:pt idx="39">
                  <c:v>0.94500000000000017</c:v>
                </c:pt>
                <c:pt idx="40">
                  <c:v>0.95000000000000018</c:v>
                </c:pt>
                <c:pt idx="41">
                  <c:v>0.95500000000000018</c:v>
                </c:pt>
                <c:pt idx="42">
                  <c:v>0.96000000000000019</c:v>
                </c:pt>
                <c:pt idx="43">
                  <c:v>0.96500000000000019</c:v>
                </c:pt>
                <c:pt idx="44">
                  <c:v>0.9700000000000002</c:v>
                </c:pt>
                <c:pt idx="45">
                  <c:v>0.9750000000000002</c:v>
                </c:pt>
                <c:pt idx="46">
                  <c:v>0.9800000000000002</c:v>
                </c:pt>
                <c:pt idx="47">
                  <c:v>0.98500000000000021</c:v>
                </c:pt>
                <c:pt idx="48">
                  <c:v>0.99000000000000021</c:v>
                </c:pt>
                <c:pt idx="49">
                  <c:v>0.99500000000000022</c:v>
                </c:pt>
                <c:pt idx="50">
                  <c:v>1.0000000000000002</c:v>
                </c:pt>
                <c:pt idx="51">
                  <c:v>1.0050000000000001</c:v>
                </c:pt>
                <c:pt idx="52">
                  <c:v>1.01</c:v>
                </c:pt>
                <c:pt idx="53">
                  <c:v>1.0149999999999999</c:v>
                </c:pt>
                <c:pt idx="54">
                  <c:v>1.0199999999999998</c:v>
                </c:pt>
                <c:pt idx="55">
                  <c:v>1.0249999999999997</c:v>
                </c:pt>
                <c:pt idx="56">
                  <c:v>1.0299999999999996</c:v>
                </c:pt>
                <c:pt idx="57">
                  <c:v>1.0349999999999995</c:v>
                </c:pt>
                <c:pt idx="58">
                  <c:v>1.0399999999999994</c:v>
                </c:pt>
                <c:pt idx="59">
                  <c:v>1.0449999999999993</c:v>
                </c:pt>
                <c:pt idx="60">
                  <c:v>1.0499999999999992</c:v>
                </c:pt>
                <c:pt idx="61">
                  <c:v>1.054999999999999</c:v>
                </c:pt>
                <c:pt idx="62">
                  <c:v>1.0599999999999989</c:v>
                </c:pt>
                <c:pt idx="63">
                  <c:v>1.0649999999999988</c:v>
                </c:pt>
                <c:pt idx="64">
                  <c:v>1.0699999999999987</c:v>
                </c:pt>
                <c:pt idx="65">
                  <c:v>1.0749999999999986</c:v>
                </c:pt>
                <c:pt idx="66">
                  <c:v>1.0799999999999985</c:v>
                </c:pt>
                <c:pt idx="67">
                  <c:v>1.0849999999999984</c:v>
                </c:pt>
                <c:pt idx="68">
                  <c:v>1.0899999999999983</c:v>
                </c:pt>
                <c:pt idx="69">
                  <c:v>1.0949999999999982</c:v>
                </c:pt>
                <c:pt idx="70">
                  <c:v>1.0999999999999981</c:v>
                </c:pt>
                <c:pt idx="71">
                  <c:v>1.104999999999998</c:v>
                </c:pt>
                <c:pt idx="72">
                  <c:v>1.1099999999999979</c:v>
                </c:pt>
                <c:pt idx="73">
                  <c:v>1.1149999999999978</c:v>
                </c:pt>
                <c:pt idx="74">
                  <c:v>1.1199999999999977</c:v>
                </c:pt>
                <c:pt idx="75">
                  <c:v>1.1249999999999976</c:v>
                </c:pt>
                <c:pt idx="76">
                  <c:v>1.1299999999999975</c:v>
                </c:pt>
                <c:pt idx="77">
                  <c:v>1.1349999999999973</c:v>
                </c:pt>
                <c:pt idx="78">
                  <c:v>1.1399999999999972</c:v>
                </c:pt>
                <c:pt idx="79">
                  <c:v>1.1449999999999971</c:v>
                </c:pt>
                <c:pt idx="80">
                  <c:v>1.149999999999997</c:v>
                </c:pt>
                <c:pt idx="81">
                  <c:v>1.1549999999999969</c:v>
                </c:pt>
                <c:pt idx="82">
                  <c:v>1.1599999999999968</c:v>
                </c:pt>
                <c:pt idx="83">
                  <c:v>1.1649999999999967</c:v>
                </c:pt>
                <c:pt idx="84">
                  <c:v>1.1699999999999966</c:v>
                </c:pt>
                <c:pt idx="85">
                  <c:v>1.1749999999999965</c:v>
                </c:pt>
                <c:pt idx="86">
                  <c:v>1.1799999999999964</c:v>
                </c:pt>
                <c:pt idx="87">
                  <c:v>1.1849999999999963</c:v>
                </c:pt>
                <c:pt idx="88">
                  <c:v>1.1899999999999962</c:v>
                </c:pt>
                <c:pt idx="89">
                  <c:v>1.1949999999999961</c:v>
                </c:pt>
                <c:pt idx="90">
                  <c:v>1.199999999999996</c:v>
                </c:pt>
                <c:pt idx="91">
                  <c:v>1.2049999999999959</c:v>
                </c:pt>
                <c:pt idx="92">
                  <c:v>1.2099999999999957</c:v>
                </c:pt>
                <c:pt idx="93">
                  <c:v>1.2149999999999956</c:v>
                </c:pt>
                <c:pt idx="94">
                  <c:v>1.2199999999999955</c:v>
                </c:pt>
                <c:pt idx="95">
                  <c:v>1.2249999999999954</c:v>
                </c:pt>
                <c:pt idx="96">
                  <c:v>1.2299999999999953</c:v>
                </c:pt>
                <c:pt idx="97">
                  <c:v>1.2349999999999952</c:v>
                </c:pt>
                <c:pt idx="98">
                  <c:v>1.2399999999999951</c:v>
                </c:pt>
                <c:pt idx="99">
                  <c:v>1.244999999999995</c:v>
                </c:pt>
                <c:pt idx="100">
                  <c:v>1.2499999999999949</c:v>
                </c:pt>
              </c:numCache>
            </c:numRef>
          </c:cat>
          <c:val>
            <c:numRef>
              <c:f>Sheet1!$K$11:$K$111</c:f>
              <c:numCache>
                <c:formatCode>0</c:formatCode>
                <c:ptCount val="101"/>
                <c:pt idx="0">
                  <c:v>28.304739817039756</c:v>
                </c:pt>
                <c:pt idx="1">
                  <c:v>28.882428207171245</c:v>
                </c:pt>
                <c:pt idx="2">
                  <c:v>29.476903118261749</c:v>
                </c:pt>
                <c:pt idx="3">
                  <c:v>30.088810871554607</c:v>
                </c:pt>
                <c:pt idx="4">
                  <c:v>30.718822130707892</c:v>
                </c:pt>
                <c:pt idx="5">
                  <c:v>31.367632158747512</c:v>
                </c:pt>
                <c:pt idx="6">
                  <c:v>32.035960937727928</c:v>
                </c:pt>
                <c:pt idx="7">
                  <c:v>32.724553122591395</c:v>
                </c:pt>
                <c:pt idx="8">
                  <c:v>33.434177796695735</c:v>
                </c:pt>
                <c:pt idx="9">
                  <c:v>34.165627992088837</c:v>
                </c:pt>
                <c:pt idx="10">
                  <c:v>34.919719932845524</c:v>
                </c:pt>
                <c:pt idx="11">
                  <c:v>35.697291954687032</c:v>
                </c:pt>
                <c:pt idx="12">
                  <c:v>36.499203048729065</c:v>
                </c:pt>
                <c:pt idx="13">
                  <c:v>37.326330971634697</c:v>
                </c:pt>
                <c:pt idx="14">
                  <c:v>38.179569858800356</c:v>
                </c:pt>
                <c:pt idx="15">
                  <c:v>39.059827271660119</c:v>
                </c:pt>
                <c:pt idx="16">
                  <c:v>39.968020604982101</c:v>
                </c:pt>
                <c:pt idx="17">
                  <c:v>40.905072775442171</c:v>
                </c:pt>
                <c:pt idx="18">
                  <c:v>41.871907109202283</c:v>
                </c:pt>
                <c:pt idx="19">
                  <c:v>42.869441344127885</c:v>
                </c:pt>
                <c:pt idx="20">
                  <c:v>43.898580662279144</c:v>
                </c:pt>
                <c:pt idx="21">
                  <c:v>44.960209671032473</c:v>
                </c:pt>
                <c:pt idx="22">
                  <c:v>46.055183257470453</c:v>
                </c:pt>
                <c:pt idx="23">
                  <c:v>47.184316251358752</c:v>
                </c:pt>
                <c:pt idx="24">
                  <c:v>48.348371848107902</c:v>
                </c:pt>
                <c:pt idx="25">
                  <c:v>49.548048765553489</c:v>
                </c:pt>
                <c:pt idx="26">
                  <c:v>50.783967138173445</c:v>
                </c:pt>
                <c:pt idx="27">
                  <c:v>52.056653190333662</c:v>
                </c:pt>
                <c:pt idx="28">
                  <c:v>53.36652277696485</c:v>
                </c:pt>
                <c:pt idx="29">
                  <c:v>54.713863935980413</c:v>
                </c:pt>
                <c:pt idx="30">
                  <c:v>56.098818661497532</c:v>
                </c:pt>
                <c:pt idx="31">
                  <c:v>57.521364179553643</c:v>
                </c:pt>
                <c:pt idx="32">
                  <c:v>58.981294086640268</c:v>
                </c:pt>
                <c:pt idx="33">
                  <c:v>60.47819979309255</c:v>
                </c:pt>
                <c:pt idx="34">
                  <c:v>62.011452794056652</c:v>
                </c:pt>
                <c:pt idx="35">
                  <c:v>63.580188365129189</c:v>
                </c:pt>
                <c:pt idx="36">
                  <c:v>65.183291341414517</c:v>
                </c:pt>
                <c:pt idx="37">
                  <c:v>66.819384680498203</c:v>
                </c:pt>
                <c:pt idx="38">
                  <c:v>68.486821524131244</c:v>
                </c:pt>
                <c:pt idx="39">
                  <c:v>70.183681453072921</c:v>
                </c:pt>
                <c:pt idx="40">
                  <c:v>71.907771568515614</c:v>
                </c:pt>
                <c:pt idx="41">
                  <c:v>73.656632927939896</c:v>
                </c:pt>
                <c:pt idx="42">
                  <c:v>75.427552712300894</c:v>
                </c:pt>
                <c:pt idx="43">
                  <c:v>77.217582308206531</c:v>
                </c:pt>
                <c:pt idx="44">
                  <c:v>79.023561260593326</c:v>
                </c:pt>
                <c:pt idx="45">
                  <c:v>80.842146800094056</c:v>
                </c:pt>
                <c:pt idx="46">
                  <c:v>82.66984839030583</c:v>
                </c:pt>
                <c:pt idx="47">
                  <c:v>84.503066491582473</c:v>
                </c:pt>
                <c:pt idx="48">
                  <c:v>86.338134518766537</c:v>
                </c:pt>
                <c:pt idx="49">
                  <c:v>88.171362798248751</c:v>
                </c:pt>
                <c:pt idx="50">
                  <c:v>-89.998467867870971</c:v>
                </c:pt>
                <c:pt idx="51">
                  <c:v>-88.179857849482033</c:v>
                </c:pt>
                <c:pt idx="52">
                  <c:v>-86.373853166760981</c:v>
                </c:pt>
                <c:pt idx="53">
                  <c:v>-84.583802249974653</c:v>
                </c:pt>
                <c:pt idx="54">
                  <c:v>-82.812872321509801</c:v>
                </c:pt>
                <c:pt idx="55">
                  <c:v>-81.064019686996346</c:v>
                </c:pt>
                <c:pt idx="56">
                  <c:v>-79.33996558648478</c:v>
                </c:pt>
                <c:pt idx="57">
                  <c:v>-77.643177910274673</c:v>
                </c:pt>
                <c:pt idx="58">
                  <c:v>-75.975858832141355</c:v>
                </c:pt>
                <c:pt idx="59">
                  <c:v>-74.33993818355242</c:v>
                </c:pt>
                <c:pt idx="60">
                  <c:v>-72.737072197883336</c:v>
                </c:pt>
                <c:pt idx="61">
                  <c:v>-71.168647101189094</c:v>
                </c:pt>
                <c:pt idx="62">
                  <c:v>-69.635786918949634</c:v>
                </c:pt>
                <c:pt idx="63">
                  <c:v>-68.139364805727851</c:v>
                </c:pt>
                <c:pt idx="64">
                  <c:v>-66.680017183025029</c:v>
                </c:pt>
                <c:pt idx="65">
                  <c:v>-65.258159983858334</c:v>
                </c:pt>
                <c:pt idx="66">
                  <c:v>-63.874006343519227</c:v>
                </c:pt>
                <c:pt idx="67">
                  <c:v>-62.527585137075555</c:v>
                </c:pt>
                <c:pt idx="68">
                  <c:v>-61.218759838221487</c:v>
                </c:pt>
                <c:pt idx="69">
                  <c:v>-59.947247254648538</c:v>
                </c:pt>
                <c:pt idx="70">
                  <c:v>-58.712635776862477</c:v>
                </c:pt>
                <c:pt idx="71">
                  <c:v>-57.514402856162711</c:v>
                </c:pt>
                <c:pt idx="72">
                  <c:v>-56.351931500370604</c:v>
                </c:pt>
                <c:pt idx="73">
                  <c:v>-55.224525640932342</c:v>
                </c:pt>
                <c:pt idx="74">
                  <c:v>-54.131424281242268</c:v>
                </c:pt>
                <c:pt idx="75">
                  <c:v>-53.071814383147604</c:v>
                </c:pt>
                <c:pt idx="76">
                  <c:v>-52.044842486863317</c:v>
                </c:pt>
                <c:pt idx="77">
                  <c:v>-51.049625089572352</c:v>
                </c:pt>
                <c:pt idx="78">
                  <c:v>-50.085257830666123</c:v>
                </c:pt>
                <c:pt idx="79">
                  <c:v>-49.150823547844858</c:v>
                </c:pt>
                <c:pt idx="80">
                  <c:v>-48.245399279161809</c:v>
                </c:pt>
                <c:pt idx="81">
                  <c:v>-47.368062292497271</c:v>
                </c:pt>
                <c:pt idx="82">
                  <c:v>-46.517895226791317</c:v>
                </c:pt>
                <c:pt idx="83">
                  <c:v>-45.693990429430727</c:v>
                </c:pt>
                <c:pt idx="84">
                  <c:v>-44.895453572168279</c:v>
                </c:pt>
                <c:pt idx="85">
                  <c:v>-44.121406624424516</c:v>
                </c:pt>
                <c:pt idx="86">
                  <c:v>-43.370990258269522</c:v>
                </c:pt>
                <c:pt idx="87">
                  <c:v>-42.643365754185304</c:v>
                </c:pt>
                <c:pt idx="88">
                  <c:v>-41.937716471165373</c:v>
                </c:pt>
                <c:pt idx="89">
                  <c:v>-41.253248939076812</c:v>
                </c:pt>
                <c:pt idx="90">
                  <c:v>-40.589193625616424</c:v>
                </c:pt>
                <c:pt idx="91">
                  <c:v>-39.944805424829084</c:v>
                </c:pt>
                <c:pt idx="92">
                  <c:v>-39.319363909030358</c:v>
                </c:pt>
                <c:pt idx="93">
                  <c:v>-38.712173381220936</c:v>
                </c:pt>
                <c:pt idx="94">
                  <c:v>-38.122562760660998</c:v>
                </c:pt>
                <c:pt idx="95">
                  <c:v>-37.549885330245999</c:v>
                </c:pt>
                <c:pt idx="96">
                  <c:v>-36.993518370665939</c:v>
                </c:pt>
                <c:pt idx="97">
                  <c:v>-36.452862703037155</c:v>
                </c:pt>
                <c:pt idx="98">
                  <c:v>-35.927342158752332</c:v>
                </c:pt>
                <c:pt idx="99">
                  <c:v>-35.416402992665972</c:v>
                </c:pt>
                <c:pt idx="100">
                  <c:v>-34.91951325341936</c:v>
                </c:pt>
              </c:numCache>
            </c:numRef>
          </c:val>
        </c:ser>
        <c:marker val="1"/>
        <c:axId val="97559680"/>
        <c:axId val="97561216"/>
      </c:lineChart>
      <c:catAx>
        <c:axId val="97559680"/>
        <c:scaling>
          <c:orientation val="minMax"/>
        </c:scaling>
        <c:axPos val="b"/>
        <c:numFmt formatCode="0.000" sourceLinked="1"/>
        <c:tickLblPos val="nextTo"/>
        <c:crossAx val="97561216"/>
        <c:crosses val="autoZero"/>
        <c:auto val="1"/>
        <c:lblAlgn val="ctr"/>
        <c:lblOffset val="100"/>
        <c:tickLblSkip val="10"/>
        <c:tickMarkSkip val="10"/>
      </c:catAx>
      <c:valAx>
        <c:axId val="97561216"/>
        <c:scaling>
          <c:orientation val="minMax"/>
        </c:scaling>
        <c:axPos val="l"/>
        <c:majorGridlines/>
        <c:numFmt formatCode="0" sourceLinked="1"/>
        <c:tickLblPos val="nextTo"/>
        <c:crossAx val="97559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190499</xdr:rowOff>
    </xdr:from>
    <xdr:to>
      <xdr:col>21</xdr:col>
      <xdr:colOff>200025</xdr:colOff>
      <xdr:row>27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tabSelected="1" workbookViewId="0">
      <selection activeCell="H7" sqref="H7"/>
    </sheetView>
  </sheetViews>
  <sheetFormatPr defaultRowHeight="15"/>
  <cols>
    <col min="1" max="1" width="9.140625" style="4"/>
    <col min="2" max="5" width="11.140625" style="1" hidden="1" customWidth="1"/>
    <col min="6" max="6" width="34" style="1" hidden="1" customWidth="1"/>
    <col min="7" max="7" width="36.28515625" style="1" hidden="1" customWidth="1"/>
    <col min="8" max="8" width="9.140625" style="2"/>
    <col min="9" max="9" width="11.28515625" style="2" customWidth="1"/>
    <col min="10" max="11" width="9.140625" style="3"/>
  </cols>
  <sheetData>
    <row r="1" spans="1:11" ht="26.25">
      <c r="A1" s="11" t="s">
        <v>18</v>
      </c>
    </row>
    <row r="3" spans="1:11">
      <c r="H3" s="5" t="s">
        <v>0</v>
      </c>
      <c r="I3" s="6">
        <v>100000</v>
      </c>
      <c r="J3" s="7" t="s">
        <v>14</v>
      </c>
      <c r="K3" s="8" t="s">
        <v>7</v>
      </c>
    </row>
    <row r="4" spans="1:11">
      <c r="H4" s="5" t="s">
        <v>1</v>
      </c>
      <c r="I4" s="6">
        <v>5.0000000000000001E-3</v>
      </c>
      <c r="J4" s="7" t="s">
        <v>15</v>
      </c>
      <c r="K4" s="8" t="s">
        <v>7</v>
      </c>
    </row>
    <row r="5" spans="1:11" ht="18">
      <c r="H5" s="5" t="s">
        <v>25</v>
      </c>
      <c r="I5" s="6">
        <v>1000000</v>
      </c>
      <c r="J5" s="7" t="s">
        <v>16</v>
      </c>
      <c r="K5" s="8" t="s">
        <v>7</v>
      </c>
    </row>
    <row r="6" spans="1:11">
      <c r="H6" s="5" t="s">
        <v>2</v>
      </c>
      <c r="I6" s="5">
        <f>1/(I4*(2*3.14159*I5)^2)</f>
        <v>5.0660677403619903E-12</v>
      </c>
      <c r="J6" s="7" t="s">
        <v>17</v>
      </c>
      <c r="K6" s="3" t="s">
        <v>8</v>
      </c>
    </row>
    <row r="8" spans="1:11">
      <c r="A8" s="9" t="s">
        <v>9</v>
      </c>
      <c r="B8" s="10" t="s">
        <v>6</v>
      </c>
      <c r="C8" s="10" t="s">
        <v>19</v>
      </c>
      <c r="D8" s="10" t="s">
        <v>20</v>
      </c>
      <c r="E8" s="10" t="s">
        <v>21</v>
      </c>
      <c r="F8" s="10" t="s">
        <v>22</v>
      </c>
      <c r="G8" s="10" t="s">
        <v>23</v>
      </c>
      <c r="H8" s="5" t="s">
        <v>3</v>
      </c>
      <c r="I8" s="5" t="s">
        <v>4</v>
      </c>
      <c r="J8" s="7" t="s">
        <v>5</v>
      </c>
      <c r="K8" s="7" t="s">
        <v>24</v>
      </c>
    </row>
    <row r="9" spans="1:11">
      <c r="A9" s="9" t="s">
        <v>10</v>
      </c>
      <c r="B9" s="10" t="s">
        <v>11</v>
      </c>
      <c r="C9" s="10"/>
      <c r="D9" s="10"/>
      <c r="E9" s="10"/>
      <c r="F9" s="10"/>
      <c r="G9" s="10"/>
      <c r="H9" s="5" t="s">
        <v>12</v>
      </c>
      <c r="I9" s="5" t="s">
        <v>12</v>
      </c>
      <c r="J9" s="7" t="s">
        <v>12</v>
      </c>
      <c r="K9" s="7" t="s">
        <v>13</v>
      </c>
    </row>
    <row r="11" spans="1:11">
      <c r="A11" s="4">
        <v>0.75</v>
      </c>
      <c r="B11" s="1">
        <f>2*3.14159265*A11*1000000</f>
        <v>4712388.9750000006</v>
      </c>
      <c r="C11" s="1">
        <f>1/$I$3</f>
        <v>1.0000000000000001E-5</v>
      </c>
      <c r="D11" s="1">
        <f>1/(B11*$I$4)</f>
        <v>4.2441318206335029E-5</v>
      </c>
      <c r="E11" s="1">
        <f>-B11*$I$6</f>
        <v>-2.3873281766285007E-5</v>
      </c>
      <c r="F11" s="1" t="str">
        <f>COMPLEX(C11,D11+E11)</f>
        <v>0.00001+0.00001856803644005i</v>
      </c>
      <c r="G11" s="1" t="str">
        <f>IMDIV(COMPLEX(1,0),F11)</f>
        <v>22483.4308628799-41747.3163559299i</v>
      </c>
      <c r="H11" s="2">
        <f>IMREAL(G11)</f>
        <v>22483.430862879901</v>
      </c>
      <c r="I11" s="2">
        <f>-IMAGINARY(G11)</f>
        <v>41747.316355929899</v>
      </c>
      <c r="J11" s="3">
        <f>SQRT(H11*H11+I11*I11)/1000</f>
        <v>47.416696281879368</v>
      </c>
      <c r="K11" s="3">
        <f>57.295*ATAN(H11/I11)</f>
        <v>28.304739817039756</v>
      </c>
    </row>
    <row r="12" spans="1:11">
      <c r="A12" s="4">
        <f>A11+0.005</f>
        <v>0.755</v>
      </c>
      <c r="B12" s="1">
        <f t="shared" ref="B12:B75" si="0">2*3.14159265*A12*1000000</f>
        <v>4743804.9015000006</v>
      </c>
      <c r="C12" s="1">
        <f t="shared" ref="C12:C75" si="1">1/$I$3</f>
        <v>1.0000000000000001E-5</v>
      </c>
      <c r="D12" s="1">
        <f t="shared" ref="D12:D75" si="2">1/(B12*$I$4)</f>
        <v>4.216024987384275E-5</v>
      </c>
      <c r="E12" s="1">
        <f t="shared" ref="E12:E75" si="3">-B12*$I$6</f>
        <v>-2.4032436978060242E-5</v>
      </c>
      <c r="F12" s="1" t="str">
        <f t="shared" ref="F12:F75" si="4">COMPLEX(C12,D12+E12)</f>
        <v>0.00001+0.0000181278128957825i</v>
      </c>
      <c r="G12" s="1" t="str">
        <f t="shared" ref="G12:G75" si="5">IMDIV(COMPLEX(1,0),F12)</f>
        <v>23330.8198054148-42293.6736137775i</v>
      </c>
      <c r="H12" s="2">
        <f t="shared" ref="H12:H75" si="6">IMREAL(G12)</f>
        <v>23330.819805414802</v>
      </c>
      <c r="I12" s="2">
        <f t="shared" ref="I12:I75" si="7">-IMAGINARY(G12)</f>
        <v>42293.673613777501</v>
      </c>
      <c r="J12" s="3">
        <f t="shared" ref="J12:J60" si="8">SQRT(H12*H12+I12*I12)/1000</f>
        <v>48.301987335320632</v>
      </c>
      <c r="K12" s="3">
        <f t="shared" ref="K12:K75" si="9">57.295*ATAN(H12/I12)</f>
        <v>28.882428207171245</v>
      </c>
    </row>
    <row r="13" spans="1:11">
      <c r="A13" s="4">
        <f t="shared" ref="A13:A60" si="10">A12+0.005</f>
        <v>0.76</v>
      </c>
      <c r="B13" s="1">
        <f t="shared" si="0"/>
        <v>4775220.8279999997</v>
      </c>
      <c r="C13" s="1">
        <f t="shared" si="1"/>
        <v>1.0000000000000001E-5</v>
      </c>
      <c r="D13" s="1">
        <f t="shared" si="2"/>
        <v>4.1882879808883262E-5</v>
      </c>
      <c r="E13" s="1">
        <f t="shared" si="3"/>
        <v>-2.4191592189835471E-5</v>
      </c>
      <c r="F13" s="1" t="str">
        <f t="shared" si="4"/>
        <v>0.00001+0.0000176912876190478i</v>
      </c>
      <c r="G13" s="1" t="str">
        <f t="shared" si="5"/>
        <v>24214.150472524-42837.9500460324i</v>
      </c>
      <c r="H13" s="2">
        <f t="shared" si="6"/>
        <v>24214.150472524001</v>
      </c>
      <c r="I13" s="2">
        <f t="shared" si="7"/>
        <v>42837.950046032398</v>
      </c>
      <c r="J13" s="3">
        <f t="shared" si="8"/>
        <v>49.20787586608877</v>
      </c>
      <c r="K13" s="3">
        <f t="shared" si="9"/>
        <v>29.476903118261749</v>
      </c>
    </row>
    <row r="14" spans="1:11">
      <c r="A14" s="4">
        <f t="shared" si="10"/>
        <v>0.76500000000000001</v>
      </c>
      <c r="B14" s="1">
        <f t="shared" si="0"/>
        <v>4806636.7545000007</v>
      </c>
      <c r="C14" s="1">
        <f t="shared" si="1"/>
        <v>1.0000000000000001E-5</v>
      </c>
      <c r="D14" s="1">
        <f t="shared" si="2"/>
        <v>4.1609135496406888E-5</v>
      </c>
      <c r="E14" s="1">
        <f t="shared" si="3"/>
        <v>-2.435074740161071E-5</v>
      </c>
      <c r="F14" s="1" t="str">
        <f t="shared" si="4"/>
        <v>0.00001+0.0000172583880947962i</v>
      </c>
      <c r="G14" s="1" t="str">
        <f t="shared" si="5"/>
        <v>25134.9773651606-43378.919412186i</v>
      </c>
      <c r="H14" s="2">
        <f t="shared" si="6"/>
        <v>25134.977365160601</v>
      </c>
      <c r="I14" s="2">
        <f t="shared" si="7"/>
        <v>43378.919412185998</v>
      </c>
      <c r="J14" s="3">
        <f t="shared" si="8"/>
        <v>50.134795666443708</v>
      </c>
      <c r="K14" s="3">
        <f t="shared" si="9"/>
        <v>30.088810871554607</v>
      </c>
    </row>
    <row r="15" spans="1:11">
      <c r="A15" s="4">
        <f t="shared" si="10"/>
        <v>0.77</v>
      </c>
      <c r="B15" s="1">
        <f t="shared" si="0"/>
        <v>4838052.6810000008</v>
      </c>
      <c r="C15" s="1">
        <f t="shared" si="1"/>
        <v>1.0000000000000001E-5</v>
      </c>
      <c r="D15" s="1">
        <f t="shared" si="2"/>
        <v>4.133894630487178E-5</v>
      </c>
      <c r="E15" s="1">
        <f t="shared" si="3"/>
        <v>-2.4509902613385942E-5</v>
      </c>
      <c r="F15" s="1" t="str">
        <f t="shared" si="4"/>
        <v>0.00001+0.0000168290436914858i</v>
      </c>
      <c r="G15" s="1" t="str">
        <f t="shared" si="5"/>
        <v>26094.8953896938-43915.2134637909i</v>
      </c>
      <c r="H15" s="2">
        <f t="shared" si="6"/>
        <v>26094.8953896938</v>
      </c>
      <c r="I15" s="2">
        <f t="shared" si="7"/>
        <v>43915.213463790897</v>
      </c>
      <c r="J15" s="3">
        <f t="shared" si="8"/>
        <v>51.083162969508699</v>
      </c>
      <c r="K15" s="3">
        <f t="shared" si="9"/>
        <v>30.718822130707892</v>
      </c>
    </row>
    <row r="16" spans="1:11">
      <c r="A16" s="4">
        <f t="shared" si="10"/>
        <v>0.77500000000000002</v>
      </c>
      <c r="B16" s="1">
        <f t="shared" si="0"/>
        <v>4869468.6075000009</v>
      </c>
      <c r="C16" s="1">
        <f t="shared" si="1"/>
        <v>1.0000000000000001E-5</v>
      </c>
      <c r="D16" s="1">
        <f t="shared" si="2"/>
        <v>4.1072243425485507E-5</v>
      </c>
      <c r="E16" s="1">
        <f t="shared" si="3"/>
        <v>-2.4669057825161177E-5</v>
      </c>
      <c r="F16" s="1" t="str">
        <f t="shared" si="4"/>
        <v>0.00001+0.0000164031856003243i</v>
      </c>
      <c r="G16" s="1" t="str">
        <f t="shared" si="5"/>
        <v>27095.5349500208-44445.3088725265i</v>
      </c>
      <c r="H16" s="2">
        <f t="shared" si="6"/>
        <v>27095.534950020799</v>
      </c>
      <c r="I16" s="2">
        <f t="shared" si="7"/>
        <v>44445.308872526497</v>
      </c>
      <c r="J16" s="3">
        <f t="shared" si="8"/>
        <v>52.053371600714598</v>
      </c>
      <c r="K16" s="3">
        <f t="shared" si="9"/>
        <v>31.367632158747512</v>
      </c>
    </row>
    <row r="17" spans="1:11">
      <c r="A17" s="4">
        <f t="shared" si="10"/>
        <v>0.78</v>
      </c>
      <c r="B17" s="1">
        <f t="shared" si="0"/>
        <v>4900884.534</v>
      </c>
      <c r="C17" s="1">
        <f t="shared" si="1"/>
        <v>1.0000000000000001E-5</v>
      </c>
      <c r="D17" s="1">
        <f t="shared" si="2"/>
        <v>4.0808959813783688E-5</v>
      </c>
      <c r="E17" s="1">
        <f t="shared" si="3"/>
        <v>-2.4828213036936406E-5</v>
      </c>
      <c r="F17" s="1" t="str">
        <f t="shared" si="4"/>
        <v>0.00001+0.0000159807467768473i</v>
      </c>
      <c r="G17" s="1" t="str">
        <f t="shared" si="5"/>
        <v>28138.555679631-44967.5132982402i</v>
      </c>
      <c r="H17" s="2">
        <f t="shared" si="6"/>
        <v>28138.555679631001</v>
      </c>
      <c r="I17" s="2">
        <f t="shared" si="7"/>
        <v>44967.513298240199</v>
      </c>
      <c r="J17" s="3">
        <f t="shared" si="8"/>
        <v>53.045787466707509</v>
      </c>
      <c r="K17" s="3">
        <f t="shared" si="9"/>
        <v>32.035960937727928</v>
      </c>
    </row>
    <row r="18" spans="1:11">
      <c r="A18" s="4">
        <f t="shared" si="10"/>
        <v>0.78500000000000003</v>
      </c>
      <c r="B18" s="1">
        <f t="shared" si="0"/>
        <v>4932300.4605</v>
      </c>
      <c r="C18" s="1">
        <f t="shared" si="1"/>
        <v>1.0000000000000001E-5</v>
      </c>
      <c r="D18" s="1">
        <f t="shared" si="2"/>
        <v>4.0549030133441113E-5</v>
      </c>
      <c r="E18" s="1">
        <f t="shared" si="3"/>
        <v>-2.4987368248711638E-5</v>
      </c>
      <c r="F18" s="1" t="str">
        <f t="shared" si="4"/>
        <v>0.00001+0.0000155616618847295i</v>
      </c>
      <c r="G18" s="1" t="str">
        <f t="shared" si="5"/>
        <v>29225.6385949244-45479.9506179515i</v>
      </c>
      <c r="H18" s="2">
        <f t="shared" si="6"/>
        <v>29225.6385949244</v>
      </c>
      <c r="I18" s="2">
        <f t="shared" si="7"/>
        <v>45479.950617951501</v>
      </c>
      <c r="J18" s="3">
        <f t="shared" si="8"/>
        <v>54.060742313553575</v>
      </c>
      <c r="K18" s="3">
        <f t="shared" si="9"/>
        <v>32.724553122591395</v>
      </c>
    </row>
    <row r="19" spans="1:11">
      <c r="A19" s="4">
        <f t="shared" si="10"/>
        <v>0.79</v>
      </c>
      <c r="B19" s="1">
        <f t="shared" si="0"/>
        <v>4963716.387000001</v>
      </c>
      <c r="C19" s="1">
        <f t="shared" si="1"/>
        <v>1.0000000000000001E-5</v>
      </c>
      <c r="D19" s="1">
        <f t="shared" si="2"/>
        <v>4.0292390702216795E-5</v>
      </c>
      <c r="E19" s="1">
        <f t="shared" si="3"/>
        <v>-2.5146523460486877E-5</v>
      </c>
      <c r="F19" s="1" t="str">
        <f t="shared" si="4"/>
        <v>0.00001+0.0000151458672417299i</v>
      </c>
      <c r="G19" s="1" t="str">
        <f t="shared" si="5"/>
        <v>30358.476426027-45980.5453609792i</v>
      </c>
      <c r="H19" s="2">
        <f t="shared" si="6"/>
        <v>30358.476426026999</v>
      </c>
      <c r="I19" s="2">
        <f t="shared" si="7"/>
        <v>45980.545360979202</v>
      </c>
      <c r="J19" s="3">
        <f t="shared" si="8"/>
        <v>55.098526682686384</v>
      </c>
      <c r="K19" s="3">
        <f t="shared" si="9"/>
        <v>33.434177796695735</v>
      </c>
    </row>
    <row r="20" spans="1:11">
      <c r="A20" s="4">
        <f t="shared" si="10"/>
        <v>0.79500000000000004</v>
      </c>
      <c r="B20" s="1">
        <f t="shared" si="0"/>
        <v>4995132.3135000011</v>
      </c>
      <c r="C20" s="1">
        <f t="shared" si="1"/>
        <v>1.0000000000000001E-5</v>
      </c>
      <c r="D20" s="1">
        <f t="shared" si="2"/>
        <v>4.0038979439938704E-5</v>
      </c>
      <c r="E20" s="1">
        <f t="shared" si="3"/>
        <v>-2.5305678672262112E-5</v>
      </c>
      <c r="F20" s="1" t="str">
        <f t="shared" si="4"/>
        <v>0.00001+0.0000147333007676766i</v>
      </c>
      <c r="G20" s="1" t="str">
        <f t="shared" si="5"/>
        <v>31538.7618555408-46467.0064257809i</v>
      </c>
      <c r="H20" s="2">
        <f t="shared" si="6"/>
        <v>31538.761855540801</v>
      </c>
      <c r="I20" s="2">
        <f t="shared" si="7"/>
        <v>46467.006425780899</v>
      </c>
      <c r="J20" s="3">
        <f t="shared" si="8"/>
        <v>56.159381990492733</v>
      </c>
      <c r="K20" s="3">
        <f t="shared" si="9"/>
        <v>34.165627992088837</v>
      </c>
    </row>
    <row r="21" spans="1:11">
      <c r="A21" s="4">
        <f t="shared" si="10"/>
        <v>0.8</v>
      </c>
      <c r="B21" s="1">
        <f t="shared" si="0"/>
        <v>5026548.24</v>
      </c>
      <c r="C21" s="1">
        <f t="shared" si="1"/>
        <v>1.0000000000000001E-5</v>
      </c>
      <c r="D21" s="1">
        <f t="shared" si="2"/>
        <v>3.9788735818439097E-5</v>
      </c>
      <c r="E21" s="1">
        <f t="shared" si="3"/>
        <v>-2.5464833884037341E-5</v>
      </c>
      <c r="F21" s="1" t="str">
        <f t="shared" si="4"/>
        <v>0.00001+0.0000143239019344018i</v>
      </c>
      <c r="G21" s="1" t="str">
        <f t="shared" si="5"/>
        <v>32768.1733698105-46936.8101918643i</v>
      </c>
      <c r="H21" s="2">
        <f t="shared" si="6"/>
        <v>32768.173369810502</v>
      </c>
      <c r="I21" s="2">
        <f t="shared" si="7"/>
        <v>46936.810191864301</v>
      </c>
      <c r="J21" s="3">
        <f t="shared" si="8"/>
        <v>57.24349165609182</v>
      </c>
      <c r="K21" s="3">
        <f t="shared" si="9"/>
        <v>34.919719932845524</v>
      </c>
    </row>
    <row r="22" spans="1:11">
      <c r="A22" s="4">
        <f t="shared" si="10"/>
        <v>0.80500000000000005</v>
      </c>
      <c r="B22" s="1">
        <f t="shared" si="0"/>
        <v>5057964.1665000003</v>
      </c>
      <c r="C22" s="1">
        <f t="shared" si="1"/>
        <v>1.0000000000000001E-5</v>
      </c>
      <c r="D22" s="1">
        <f t="shared" si="2"/>
        <v>3.9541600813355623E-5</v>
      </c>
      <c r="E22" s="1">
        <f t="shared" si="3"/>
        <v>-2.5623989095812573E-5</v>
      </c>
      <c r="F22" s="1" t="str">
        <f t="shared" si="4"/>
        <v>0.00001+0.0000139176117175431i</v>
      </c>
      <c r="G22" s="1" t="str">
        <f t="shared" si="5"/>
        <v>34048.3584023698-47387.1831863928i</v>
      </c>
      <c r="H22" s="2">
        <f t="shared" si="6"/>
        <v>34048.358402369799</v>
      </c>
      <c r="I22" s="2">
        <f t="shared" si="7"/>
        <v>47387.183186392802</v>
      </c>
      <c r="J22" s="3">
        <f t="shared" si="8"/>
        <v>58.350971202174307</v>
      </c>
      <c r="K22" s="3">
        <f t="shared" si="9"/>
        <v>35.697291954687032</v>
      </c>
    </row>
    <row r="23" spans="1:11">
      <c r="A23" s="4">
        <f t="shared" si="10"/>
        <v>0.81</v>
      </c>
      <c r="B23" s="1">
        <f t="shared" si="0"/>
        <v>5089380.0930000013</v>
      </c>
      <c r="C23" s="1">
        <f t="shared" si="1"/>
        <v>1.0000000000000001E-5</v>
      </c>
      <c r="D23" s="1">
        <f t="shared" si="2"/>
        <v>3.9297516857717616E-5</v>
      </c>
      <c r="E23" s="1">
        <f t="shared" si="3"/>
        <v>-2.5783144307587812E-5</v>
      </c>
      <c r="F23" s="1" t="str">
        <f t="shared" si="4"/>
        <v>0.00001+0.0000135143725501298i</v>
      </c>
      <c r="G23" s="1" t="str">
        <f t="shared" si="5"/>
        <v>35380.9134265986-47815.0845210943i</v>
      </c>
      <c r="H23" s="2">
        <f t="shared" si="6"/>
        <v>35380.913426598599</v>
      </c>
      <c r="I23" s="2">
        <f t="shared" si="7"/>
        <v>47815.084521094301</v>
      </c>
      <c r="J23" s="3">
        <f t="shared" si="8"/>
        <v>59.481857256308473</v>
      </c>
      <c r="K23" s="3">
        <f t="shared" si="9"/>
        <v>36.499203048729065</v>
      </c>
    </row>
    <row r="24" spans="1:11">
      <c r="A24" s="4">
        <f t="shared" si="10"/>
        <v>0.81500000000000006</v>
      </c>
      <c r="B24" s="1">
        <f t="shared" si="0"/>
        <v>5120796.0195000013</v>
      </c>
      <c r="C24" s="1">
        <f t="shared" si="1"/>
        <v>1.0000000000000001E-5</v>
      </c>
      <c r="D24" s="1">
        <f t="shared" si="2"/>
        <v>3.9056427797240822E-5</v>
      </c>
      <c r="E24" s="1">
        <f t="shared" si="3"/>
        <v>-2.5942299519363047E-5</v>
      </c>
      <c r="F24" s="1" t="str">
        <f t="shared" si="4"/>
        <v>0.00001+0.0000131141282778778i</v>
      </c>
      <c r="G24" s="1" t="str">
        <f t="shared" si="5"/>
        <v>36767.3606360188-48217.1883819745i</v>
      </c>
      <c r="H24" s="2">
        <f t="shared" si="6"/>
        <v>36767.360636018799</v>
      </c>
      <c r="I24" s="2">
        <f t="shared" si="7"/>
        <v>48217.188381974498</v>
      </c>
      <c r="J24" s="3">
        <f t="shared" si="8"/>
        <v>60.636095385520015</v>
      </c>
      <c r="K24" s="3">
        <f t="shared" si="9"/>
        <v>37.326330971634697</v>
      </c>
    </row>
    <row r="25" spans="1:11">
      <c r="A25" s="4">
        <f t="shared" si="10"/>
        <v>0.82000000000000006</v>
      </c>
      <c r="B25" s="1">
        <f t="shared" si="0"/>
        <v>5152211.9460000005</v>
      </c>
      <c r="C25" s="1">
        <f t="shared" si="1"/>
        <v>1.0000000000000001E-5</v>
      </c>
      <c r="D25" s="1">
        <f t="shared" si="2"/>
        <v>3.8818278847257649E-5</v>
      </c>
      <c r="E25" s="1">
        <f t="shared" si="3"/>
        <v>-2.6101454731138276E-5</v>
      </c>
      <c r="F25" s="1" t="str">
        <f t="shared" si="4"/>
        <v>0.00001+0.0000127168241161194i</v>
      </c>
      <c r="G25" s="1" t="str">
        <f t="shared" si="5"/>
        <v>38209.1208383603-48589.866933298i</v>
      </c>
      <c r="H25" s="2">
        <f t="shared" si="6"/>
        <v>38209.120838360301</v>
      </c>
      <c r="I25" s="2">
        <f t="shared" si="7"/>
        <v>48589.866933297999</v>
      </c>
      <c r="J25" s="3">
        <f t="shared" si="8"/>
        <v>61.813526706021442</v>
      </c>
      <c r="K25" s="3">
        <f t="shared" si="9"/>
        <v>38.179569858800356</v>
      </c>
    </row>
    <row r="26" spans="1:11">
      <c r="A26" s="4">
        <f t="shared" si="10"/>
        <v>0.82500000000000007</v>
      </c>
      <c r="B26" s="1">
        <f t="shared" si="0"/>
        <v>5183627.8725000005</v>
      </c>
      <c r="C26" s="1">
        <f t="shared" si="1"/>
        <v>1.0000000000000001E-5</v>
      </c>
      <c r="D26" s="1">
        <f t="shared" si="2"/>
        <v>3.8583016551213667E-5</v>
      </c>
      <c r="E26" s="1">
        <f t="shared" si="3"/>
        <v>-2.6260609942913508E-5</v>
      </c>
      <c r="F26" s="1" t="str">
        <f t="shared" si="4"/>
        <v>0.00001+0.0000123224066083002i</v>
      </c>
      <c r="G26" s="1" t="str">
        <f t="shared" si="5"/>
        <v>39707.4821863905-48929.1740892541i</v>
      </c>
      <c r="H26" s="2">
        <f t="shared" si="6"/>
        <v>39707.482186390502</v>
      </c>
      <c r="I26" s="2">
        <f t="shared" si="7"/>
        <v>48929.174089254098</v>
      </c>
      <c r="J26" s="3">
        <f t="shared" si="8"/>
        <v>63.013873223593023</v>
      </c>
      <c r="K26" s="3">
        <f t="shared" si="9"/>
        <v>39.059827271660119</v>
      </c>
    </row>
    <row r="27" spans="1:11">
      <c r="A27" s="4">
        <f t="shared" si="10"/>
        <v>0.83000000000000007</v>
      </c>
      <c r="B27" s="1">
        <f t="shared" si="0"/>
        <v>5215043.7990000006</v>
      </c>
      <c r="C27" s="1">
        <f t="shared" si="1"/>
        <v>1.0000000000000001E-5</v>
      </c>
      <c r="D27" s="1">
        <f t="shared" si="2"/>
        <v>3.8350588740664188E-5</v>
      </c>
      <c r="E27" s="1">
        <f t="shared" si="3"/>
        <v>-2.6419765154688743E-5</v>
      </c>
      <c r="F27" s="1" t="str">
        <f t="shared" si="4"/>
        <v>0.00001+0.0000119308235859754i</v>
      </c>
      <c r="G27" s="1" t="str">
        <f t="shared" si="5"/>
        <v>41263.5643780486-49230.8307123036i</v>
      </c>
      <c r="H27" s="2">
        <f t="shared" si="6"/>
        <v>41263.564378048599</v>
      </c>
      <c r="I27" s="2">
        <f t="shared" si="7"/>
        <v>49230.830712303599</v>
      </c>
      <c r="J27" s="3">
        <f t="shared" si="8"/>
        <v>64.236721879349176</v>
      </c>
      <c r="K27" s="3">
        <f t="shared" si="9"/>
        <v>39.968020604982101</v>
      </c>
    </row>
    <row r="28" spans="1:11">
      <c r="A28" s="4">
        <f t="shared" si="10"/>
        <v>0.83500000000000008</v>
      </c>
      <c r="B28" s="1">
        <f t="shared" si="0"/>
        <v>5246459.7255000016</v>
      </c>
      <c r="C28" s="1">
        <f t="shared" si="1"/>
        <v>1.0000000000000001E-5</v>
      </c>
      <c r="D28" s="1">
        <f t="shared" si="2"/>
        <v>3.8120944496708106E-5</v>
      </c>
      <c r="E28" s="1">
        <f t="shared" si="3"/>
        <v>-2.6578920366463982E-5</v>
      </c>
      <c r="F28" s="1" t="str">
        <f t="shared" si="4"/>
        <v>0.00001+0.0000115420241302441i</v>
      </c>
      <c r="G28" s="1" t="str">
        <f t="shared" si="5"/>
        <v>42878.2779848926-49490.2119164945i</v>
      </c>
      <c r="H28" s="2">
        <f t="shared" si="6"/>
        <v>42878.2779848926</v>
      </c>
      <c r="I28" s="2">
        <f t="shared" si="7"/>
        <v>49490.211916494503</v>
      </c>
      <c r="J28" s="3">
        <f t="shared" si="8"/>
        <v>65.481507301598214</v>
      </c>
      <c r="K28" s="3">
        <f t="shared" si="9"/>
        <v>40.905072775442171</v>
      </c>
    </row>
    <row r="29" spans="1:11">
      <c r="A29" s="4">
        <f t="shared" si="10"/>
        <v>0.84000000000000008</v>
      </c>
      <c r="B29" s="1">
        <f t="shared" si="0"/>
        <v>5277875.6520000007</v>
      </c>
      <c r="C29" s="1">
        <f t="shared" si="1"/>
        <v>1.0000000000000001E-5</v>
      </c>
      <c r="D29" s="1">
        <f t="shared" si="2"/>
        <v>3.7894034112799133E-5</v>
      </c>
      <c r="E29" s="1">
        <f t="shared" si="3"/>
        <v>-2.6738075578239211E-5</v>
      </c>
      <c r="F29" s="1" t="str">
        <f t="shared" si="4"/>
        <v>0.00001+0.0000111559585345599i</v>
      </c>
      <c r="G29" s="1" t="str">
        <f t="shared" si="5"/>
        <v>44552.2786162846-49702.337286343i</v>
      </c>
      <c r="H29" s="2">
        <f t="shared" si="6"/>
        <v>44552.278616284602</v>
      </c>
      <c r="I29" s="2">
        <f t="shared" si="7"/>
        <v>49702.337286342998</v>
      </c>
      <c r="J29" s="3">
        <f t="shared" si="8"/>
        <v>66.747493298463652</v>
      </c>
      <c r="K29" s="3">
        <f t="shared" si="9"/>
        <v>41.871907109202283</v>
      </c>
    </row>
    <row r="30" spans="1:11">
      <c r="A30" s="4">
        <f t="shared" si="10"/>
        <v>0.84500000000000008</v>
      </c>
      <c r="B30" s="1">
        <f t="shared" si="0"/>
        <v>5309291.5785000008</v>
      </c>
      <c r="C30" s="1">
        <f t="shared" si="1"/>
        <v>1.0000000000000001E-5</v>
      </c>
      <c r="D30" s="1">
        <f t="shared" si="2"/>
        <v>3.7669809058877241E-5</v>
      </c>
      <c r="E30" s="1">
        <f t="shared" si="3"/>
        <v>-2.6897230790014443E-5</v>
      </c>
      <c r="F30" s="1" t="str">
        <f t="shared" si="4"/>
        <v>0.00001+0.0000107725782688628i</v>
      </c>
      <c r="G30" s="1" t="str">
        <f t="shared" si="5"/>
        <v>46285.9157028153-49861.8649654564i</v>
      </c>
      <c r="H30" s="2">
        <f t="shared" si="6"/>
        <v>46285.915702815299</v>
      </c>
      <c r="I30" s="2">
        <f t="shared" si="7"/>
        <v>49861.8649654564</v>
      </c>
      <c r="J30" s="3">
        <f t="shared" si="8"/>
        <v>68.03375316915519</v>
      </c>
      <c r="K30" s="3">
        <f t="shared" si="9"/>
        <v>42.869441344127885</v>
      </c>
    </row>
    <row r="31" spans="1:11">
      <c r="A31" s="4">
        <f t="shared" si="10"/>
        <v>0.85000000000000009</v>
      </c>
      <c r="B31" s="1">
        <f t="shared" si="0"/>
        <v>5340707.5050000008</v>
      </c>
      <c r="C31" s="1">
        <f t="shared" si="1"/>
        <v>1.0000000000000001E-5</v>
      </c>
      <c r="D31" s="1">
        <f t="shared" si="2"/>
        <v>3.74482219467662E-5</v>
      </c>
      <c r="E31" s="1">
        <f t="shared" si="3"/>
        <v>-2.7056386001789678E-5</v>
      </c>
      <c r="F31" s="1" t="str">
        <f t="shared" si="4"/>
        <v>0.00001+0.0000103918359449765i</v>
      </c>
      <c r="G31" s="1" t="str">
        <f t="shared" si="5"/>
        <v>48079.1757926552-49963.0907206958i</v>
      </c>
      <c r="H31" s="2">
        <f t="shared" si="6"/>
        <v>48079.175792655202</v>
      </c>
      <c r="I31" s="2">
        <f t="shared" si="7"/>
        <v>49963.0907206958</v>
      </c>
      <c r="J31" s="3">
        <f t="shared" si="8"/>
        <v>69.339148965541241</v>
      </c>
      <c r="K31" s="3">
        <f t="shared" si="9"/>
        <v>43.898580662279144</v>
      </c>
    </row>
    <row r="32" spans="1:11">
      <c r="A32" s="4">
        <f t="shared" si="10"/>
        <v>0.85500000000000009</v>
      </c>
      <c r="B32" s="1">
        <f t="shared" si="0"/>
        <v>5372123.4315000009</v>
      </c>
      <c r="C32" s="1">
        <f t="shared" si="1"/>
        <v>1.0000000000000001E-5</v>
      </c>
      <c r="D32" s="1">
        <f t="shared" si="2"/>
        <v>3.7229226496785112E-5</v>
      </c>
      <c r="E32" s="1">
        <f t="shared" si="3"/>
        <v>-2.721554121356491E-5</v>
      </c>
      <c r="F32" s="1" t="str">
        <f t="shared" si="4"/>
        <v>0.00001+0.0000100136852832202i</v>
      </c>
      <c r="G32" s="1" t="str">
        <f t="shared" si="5"/>
        <v>49931.6204055994-49999.9532422888i</v>
      </c>
      <c r="H32" s="2">
        <f t="shared" si="6"/>
        <v>49931.620405599402</v>
      </c>
      <c r="I32" s="2">
        <f t="shared" si="7"/>
        <v>49999.953242288801</v>
      </c>
      <c r="J32" s="3">
        <f t="shared" si="8"/>
        <v>70.662309901105957</v>
      </c>
      <c r="K32" s="3">
        <f t="shared" si="9"/>
        <v>44.960209671032473</v>
      </c>
    </row>
    <row r="33" spans="1:11">
      <c r="A33" s="4">
        <f t="shared" si="10"/>
        <v>0.8600000000000001</v>
      </c>
      <c r="B33" s="1">
        <f t="shared" si="0"/>
        <v>5403539.3580000009</v>
      </c>
      <c r="C33" s="1">
        <f t="shared" si="1"/>
        <v>1.0000000000000001E-5</v>
      </c>
      <c r="D33" s="1">
        <f t="shared" si="2"/>
        <v>3.7012777505524736E-5</v>
      </c>
      <c r="E33" s="1">
        <f t="shared" si="3"/>
        <v>-2.7374696425340145E-5</v>
      </c>
      <c r="F33" s="1" t="str">
        <f t="shared" si="4"/>
        <v>0.00001+9.63808108018459E-06i</v>
      </c>
      <c r="G33" s="1" t="str">
        <f t="shared" si="5"/>
        <v>51842.3186885462-49966.0470904977i</v>
      </c>
      <c r="H33" s="2">
        <f t="shared" si="6"/>
        <v>51842.318688546198</v>
      </c>
      <c r="I33" s="2">
        <f t="shared" si="7"/>
        <v>49966.047090497697</v>
      </c>
      <c r="J33" s="3">
        <f t="shared" si="8"/>
        <v>72.00161018237452</v>
      </c>
      <c r="K33" s="3">
        <f t="shared" si="9"/>
        <v>46.055183257470453</v>
      </c>
    </row>
    <row r="34" spans="1:11">
      <c r="A34" s="4">
        <f t="shared" si="10"/>
        <v>0.8650000000000001</v>
      </c>
      <c r="B34" s="1">
        <f t="shared" si="0"/>
        <v>5434955.284500001</v>
      </c>
      <c r="C34" s="1">
        <f t="shared" si="1"/>
        <v>1.0000000000000001E-5</v>
      </c>
      <c r="D34" s="1">
        <f t="shared" si="2"/>
        <v>3.6798830814741354E-5</v>
      </c>
      <c r="E34" s="1">
        <f t="shared" si="3"/>
        <v>-2.7533851637115377E-5</v>
      </c>
      <c r="F34" s="1" t="str">
        <f t="shared" si="4"/>
        <v>0.00001+9.26497917762598E-06i</v>
      </c>
      <c r="G34" s="1" t="str">
        <f t="shared" si="5"/>
        <v>53809.775369485-49854.644835101i</v>
      </c>
      <c r="H34" s="2">
        <f t="shared" si="6"/>
        <v>53809.775369485003</v>
      </c>
      <c r="I34" s="2">
        <f t="shared" si="7"/>
        <v>49854.644835100997</v>
      </c>
      <c r="J34" s="3">
        <f t="shared" si="8"/>
        <v>73.355146628907363</v>
      </c>
      <c r="K34" s="3">
        <f t="shared" si="9"/>
        <v>47.184316251358752</v>
      </c>
    </row>
    <row r="35" spans="1:11">
      <c r="A35" s="4">
        <f t="shared" si="10"/>
        <v>0.87000000000000011</v>
      </c>
      <c r="B35" s="1">
        <f t="shared" si="0"/>
        <v>5466371.2110000011</v>
      </c>
      <c r="C35" s="1">
        <f t="shared" si="1"/>
        <v>1.0000000000000001E-5</v>
      </c>
      <c r="D35" s="1">
        <f t="shared" si="2"/>
        <v>3.6587343281323297E-5</v>
      </c>
      <c r="E35" s="1">
        <f t="shared" si="3"/>
        <v>-2.7693006848890613E-5</v>
      </c>
      <c r="F35" s="1" t="str">
        <f t="shared" si="4"/>
        <v>0.00001+8.89433643243268E-06i</v>
      </c>
      <c r="G35" s="1" t="str">
        <f t="shared" si="5"/>
        <v>55831.8548201574-49658.7300417218i</v>
      </c>
      <c r="H35" s="2">
        <f t="shared" si="6"/>
        <v>55831.854820157401</v>
      </c>
      <c r="I35" s="2">
        <f t="shared" si="7"/>
        <v>49658.730041721799</v>
      </c>
      <c r="J35" s="3">
        <f t="shared" si="8"/>
        <v>74.720716551808678</v>
      </c>
      <c r="K35" s="3">
        <f t="shared" si="9"/>
        <v>48.348371848107902</v>
      </c>
    </row>
    <row r="36" spans="1:11">
      <c r="A36" s="4">
        <f t="shared" si="10"/>
        <v>0.87500000000000011</v>
      </c>
      <c r="B36" s="1">
        <f t="shared" si="0"/>
        <v>5497787.1375000011</v>
      </c>
      <c r="C36" s="1">
        <f t="shared" si="1"/>
        <v>1.0000000000000001E-5</v>
      </c>
      <c r="D36" s="1">
        <f t="shared" si="2"/>
        <v>3.6378272748287168E-5</v>
      </c>
      <c r="E36" s="1">
        <f t="shared" si="3"/>
        <v>-2.7852162060665845E-5</v>
      </c>
      <c r="F36" s="1" t="str">
        <f t="shared" si="4"/>
        <v>0.00001+8.52611068762132E-06i</v>
      </c>
      <c r="G36" s="1" t="str">
        <f t="shared" si="5"/>
        <v>57905.7024134805-49371.0428221796i</v>
      </c>
      <c r="H36" s="2">
        <f t="shared" si="6"/>
        <v>57905.702413480503</v>
      </c>
      <c r="I36" s="2">
        <f t="shared" si="7"/>
        <v>49371.042822179603</v>
      </c>
      <c r="J36" s="3">
        <f t="shared" si="8"/>
        <v>76.095796476205265</v>
      </c>
      <c r="K36" s="3">
        <f t="shared" si="9"/>
        <v>49.548048765553489</v>
      </c>
    </row>
    <row r="37" spans="1:11">
      <c r="A37" s="4">
        <f t="shared" si="10"/>
        <v>0.88000000000000012</v>
      </c>
      <c r="B37" s="1">
        <f t="shared" si="0"/>
        <v>5529203.0640000012</v>
      </c>
      <c r="C37" s="1">
        <f t="shared" si="1"/>
        <v>1.0000000000000001E-5</v>
      </c>
      <c r="D37" s="1">
        <f t="shared" si="2"/>
        <v>3.6171578016762807E-5</v>
      </c>
      <c r="E37" s="1">
        <f t="shared" si="3"/>
        <v>-2.801131727244108E-5</v>
      </c>
      <c r="F37" s="1" t="str">
        <f t="shared" si="4"/>
        <v>0.00001+8.16026074432173E-06i</v>
      </c>
      <c r="G37" s="1" t="str">
        <f t="shared" si="5"/>
        <v>60027.664800293-48984.1396643134i</v>
      </c>
      <c r="H37" s="2">
        <f t="shared" si="6"/>
        <v>60027.664800293001</v>
      </c>
      <c r="I37" s="2">
        <f t="shared" si="7"/>
        <v>48984.139664313399</v>
      </c>
      <c r="J37" s="3">
        <f t="shared" si="8"/>
        <v>77.477522417984545</v>
      </c>
      <c r="K37" s="3">
        <f t="shared" si="9"/>
        <v>50.783967138173445</v>
      </c>
    </row>
    <row r="38" spans="1:11">
      <c r="A38" s="4">
        <f t="shared" si="10"/>
        <v>0.88500000000000012</v>
      </c>
      <c r="B38" s="1">
        <f t="shared" si="0"/>
        <v>5560618.9905000012</v>
      </c>
      <c r="C38" s="1">
        <f t="shared" si="1"/>
        <v>1.0000000000000001E-5</v>
      </c>
      <c r="D38" s="1">
        <f t="shared" si="2"/>
        <v>3.5967218818927987E-5</v>
      </c>
      <c r="E38" s="1">
        <f t="shared" si="3"/>
        <v>-2.8170472484216312E-5</v>
      </c>
      <c r="F38" s="1" t="str">
        <f t="shared" si="4"/>
        <v>0.00001+7.79674633471167E-06i</v>
      </c>
      <c r="G38" s="1" t="str">
        <f t="shared" si="5"/>
        <v>62193.2112255981-48490.469166713i</v>
      </c>
      <c r="H38" s="2">
        <f t="shared" si="6"/>
        <v>62193.211225598097</v>
      </c>
      <c r="I38" s="2">
        <f t="shared" si="7"/>
        <v>48490.469166713003</v>
      </c>
      <c r="J38" s="3">
        <f t="shared" si="8"/>
        <v>78.86267255527045</v>
      </c>
      <c r="K38" s="3">
        <f t="shared" si="9"/>
        <v>52.056653190333662</v>
      </c>
    </row>
    <row r="39" spans="1:11">
      <c r="A39" s="4">
        <f t="shared" si="10"/>
        <v>0.89000000000000012</v>
      </c>
      <c r="B39" s="1">
        <f t="shared" si="0"/>
        <v>5592034.9170000013</v>
      </c>
      <c r="C39" s="1">
        <f t="shared" si="1"/>
        <v>1.0000000000000001E-5</v>
      </c>
      <c r="D39" s="1">
        <f t="shared" si="2"/>
        <v>3.5765155791855356E-5</v>
      </c>
      <c r="E39" s="1">
        <f t="shared" si="3"/>
        <v>-2.8329627695991548E-5</v>
      </c>
      <c r="F39" s="1" t="str">
        <f t="shared" si="4"/>
        <v>0.00001+7.43552809586381E-06i</v>
      </c>
      <c r="G39" s="1" t="str">
        <f t="shared" si="5"/>
        <v>64396.85854514-47882.4650997756i</v>
      </c>
      <c r="H39" s="2">
        <f t="shared" si="6"/>
        <v>64396.858545139999</v>
      </c>
      <c r="I39" s="2">
        <f t="shared" si="7"/>
        <v>47882.465099775603</v>
      </c>
      <c r="J39" s="3">
        <f t="shared" si="8"/>
        <v>80.247653264840082</v>
      </c>
      <c r="K39" s="3">
        <f t="shared" si="9"/>
        <v>53.36652277696485</v>
      </c>
    </row>
    <row r="40" spans="1:11">
      <c r="A40" s="4">
        <f t="shared" si="10"/>
        <v>0.89500000000000013</v>
      </c>
      <c r="B40" s="1">
        <f t="shared" si="0"/>
        <v>5623450.8435000014</v>
      </c>
      <c r="C40" s="1">
        <f t="shared" si="1"/>
        <v>1.0000000000000001E-5</v>
      </c>
      <c r="D40" s="1">
        <f t="shared" si="2"/>
        <v>3.5565350452236054E-5</v>
      </c>
      <c r="E40" s="1">
        <f t="shared" si="3"/>
        <v>-2.848878290776678E-5</v>
      </c>
      <c r="F40" s="1" t="str">
        <f t="shared" si="4"/>
        <v>0.00001+7.07656754446927E-06i</v>
      </c>
      <c r="G40" s="1" t="str">
        <f t="shared" si="5"/>
        <v>66632.1031681885-47152.6578699731i</v>
      </c>
      <c r="H40" s="2">
        <f t="shared" si="6"/>
        <v>66632.103168188507</v>
      </c>
      <c r="I40" s="2">
        <f t="shared" si="7"/>
        <v>47152.657869973104</v>
      </c>
      <c r="J40" s="3">
        <f t="shared" si="8"/>
        <v>81.628489614955228</v>
      </c>
      <c r="K40" s="3">
        <f t="shared" si="9"/>
        <v>54.713863935980413</v>
      </c>
    </row>
    <row r="41" spans="1:11">
      <c r="A41" s="4">
        <f t="shared" si="10"/>
        <v>0.90000000000000013</v>
      </c>
      <c r="B41" s="1">
        <f t="shared" si="0"/>
        <v>5654866.7700000005</v>
      </c>
      <c r="C41" s="1">
        <f t="shared" si="1"/>
        <v>1.0000000000000001E-5</v>
      </c>
      <c r="D41" s="1">
        <f t="shared" si="2"/>
        <v>3.536776517194586E-5</v>
      </c>
      <c r="E41" s="1">
        <f t="shared" si="3"/>
        <v>-2.8647938119542008E-5</v>
      </c>
      <c r="F41" s="1" t="str">
        <f t="shared" si="4"/>
        <v>0.00001+6.71982705240385E-06i</v>
      </c>
      <c r="G41" s="1" t="str">
        <f t="shared" si="5"/>
        <v>68891.3637109962-46293.8049542145i</v>
      </c>
      <c r="H41" s="2">
        <f t="shared" si="6"/>
        <v>68891.3637109962</v>
      </c>
      <c r="I41" s="2">
        <f t="shared" si="7"/>
        <v>46293.804954214502</v>
      </c>
      <c r="J41" s="3">
        <f t="shared" si="8"/>
        <v>83.000821508582789</v>
      </c>
      <c r="K41" s="3">
        <f t="shared" si="9"/>
        <v>56.098818661497532</v>
      </c>
    </row>
    <row r="42" spans="1:11">
      <c r="A42" s="4">
        <f t="shared" si="10"/>
        <v>0.90500000000000014</v>
      </c>
      <c r="B42" s="1">
        <f t="shared" si="0"/>
        <v>5686282.6965000015</v>
      </c>
      <c r="C42" s="1">
        <f t="shared" si="1"/>
        <v>1.0000000000000001E-5</v>
      </c>
      <c r="D42" s="1">
        <f t="shared" si="2"/>
        <v>3.517236315442129E-5</v>
      </c>
      <c r="E42" s="1">
        <f t="shared" si="3"/>
        <v>-2.8807093331317247E-5</v>
      </c>
      <c r="F42" s="1" t="str">
        <f t="shared" si="4"/>
        <v>0.00001+6.36526982310404E-06i</v>
      </c>
      <c r="G42" s="1" t="str">
        <f t="shared" si="5"/>
        <v>71165.938655444-45299.0401756371i</v>
      </c>
      <c r="H42" s="2">
        <f t="shared" si="6"/>
        <v>71165.938655443999</v>
      </c>
      <c r="I42" s="2">
        <f t="shared" si="7"/>
        <v>45299.040175637099</v>
      </c>
      <c r="J42" s="3">
        <f t="shared" si="8"/>
        <v>84.35990674215094</v>
      </c>
      <c r="K42" s="3">
        <f t="shared" si="9"/>
        <v>57.521364179553643</v>
      </c>
    </row>
    <row r="43" spans="1:11">
      <c r="A43" s="4">
        <f t="shared" si="10"/>
        <v>0.91000000000000014</v>
      </c>
      <c r="B43" s="1">
        <f t="shared" si="0"/>
        <v>5717698.6230000015</v>
      </c>
      <c r="C43" s="1">
        <f t="shared" si="1"/>
        <v>1.0000000000000001E-5</v>
      </c>
      <c r="D43" s="1">
        <f t="shared" si="2"/>
        <v>3.4979108411814578E-5</v>
      </c>
      <c r="E43" s="1">
        <f t="shared" si="3"/>
        <v>-2.8966248543092483E-5</v>
      </c>
      <c r="F43" s="1" t="str">
        <f t="shared" si="4"/>
        <v>0.00001+0.0000060128598687221i</v>
      </c>
      <c r="G43" s="1" t="str">
        <f t="shared" si="5"/>
        <v>73445.9837152621-44162.0408000317i</v>
      </c>
      <c r="H43" s="2">
        <f t="shared" si="6"/>
        <v>73445.983715262104</v>
      </c>
      <c r="I43" s="2">
        <f t="shared" si="7"/>
        <v>44162.040800031697</v>
      </c>
      <c r="J43" s="3">
        <f t="shared" si="8"/>
        <v>85.70063227028264</v>
      </c>
      <c r="K43" s="3">
        <f t="shared" si="9"/>
        <v>58.981294086640268</v>
      </c>
    </row>
    <row r="44" spans="1:11">
      <c r="A44" s="4">
        <f t="shared" si="10"/>
        <v>0.91500000000000015</v>
      </c>
      <c r="B44" s="1">
        <f t="shared" si="0"/>
        <v>5749114.5495000016</v>
      </c>
      <c r="C44" s="1">
        <f t="shared" si="1"/>
        <v>1.0000000000000001E-5</v>
      </c>
      <c r="D44" s="1">
        <f t="shared" si="2"/>
        <v>3.4787965742897562E-5</v>
      </c>
      <c r="E44" s="1">
        <f t="shared" si="3"/>
        <v>-2.9125403754867715E-5</v>
      </c>
      <c r="F44" s="1" t="str">
        <f t="shared" si="4"/>
        <v>0.00001+5.66256198802985E-06i</v>
      </c>
      <c r="G44" s="1" t="str">
        <f t="shared" si="5"/>
        <v>75720.5138539892-42877.2103463687i</v>
      </c>
      <c r="H44" s="2">
        <f t="shared" si="6"/>
        <v>75720.513853989207</v>
      </c>
      <c r="I44" s="2">
        <f t="shared" si="7"/>
        <v>42877.210346368702</v>
      </c>
      <c r="J44" s="3">
        <f t="shared" si="8"/>
        <v>87.017534930604171</v>
      </c>
      <c r="K44" s="3">
        <f t="shared" si="9"/>
        <v>60.47819979309255</v>
      </c>
    </row>
    <row r="45" spans="1:11">
      <c r="A45" s="4">
        <f t="shared" si="10"/>
        <v>0.92000000000000015</v>
      </c>
      <c r="B45" s="1">
        <f t="shared" si="0"/>
        <v>5780530.4760000007</v>
      </c>
      <c r="C45" s="1">
        <f t="shared" si="1"/>
        <v>1.0000000000000001E-5</v>
      </c>
      <c r="D45" s="1">
        <f t="shared" si="2"/>
        <v>3.4598900711686168E-5</v>
      </c>
      <c r="E45" s="1">
        <f t="shared" si="3"/>
        <v>-2.9284558966642943E-5</v>
      </c>
      <c r="F45" s="1" t="str">
        <f t="shared" si="4"/>
        <v>0.00001+5.31434174504322E-06i</v>
      </c>
      <c r="G45" s="1" t="str">
        <f t="shared" si="5"/>
        <v>77977.4349032803-41439.8737477893i</v>
      </c>
      <c r="H45" s="2">
        <f t="shared" si="6"/>
        <v>77977.4349032803</v>
      </c>
      <c r="I45" s="2">
        <f t="shared" si="7"/>
        <v>41439.873747789301</v>
      </c>
      <c r="J45" s="3">
        <f t="shared" si="8"/>
        <v>88.304832768813029</v>
      </c>
      <c r="K45" s="3">
        <f t="shared" si="9"/>
        <v>62.011452794056652</v>
      </c>
    </row>
    <row r="46" spans="1:11">
      <c r="A46" s="4">
        <f t="shared" si="10"/>
        <v>0.92500000000000016</v>
      </c>
      <c r="B46" s="1">
        <f t="shared" si="0"/>
        <v>5811946.4025000008</v>
      </c>
      <c r="C46" s="1">
        <f t="shared" si="1"/>
        <v>1.0000000000000001E-5</v>
      </c>
      <c r="D46" s="1">
        <f t="shared" si="2"/>
        <v>3.441187962675813E-5</v>
      </c>
      <c r="E46" s="1">
        <f t="shared" si="3"/>
        <v>-2.9443714178418179E-5</v>
      </c>
      <c r="F46" s="1" t="str">
        <f t="shared" si="4"/>
        <v>0.00001+4.96816544833995E-06i</v>
      </c>
      <c r="G46" s="1" t="str">
        <f t="shared" si="5"/>
        <v>80203.609424283-39846.4801173875i</v>
      </c>
      <c r="H46" s="2">
        <f t="shared" si="6"/>
        <v>80203.609424283</v>
      </c>
      <c r="I46" s="2">
        <f t="shared" si="7"/>
        <v>39846.480117387502</v>
      </c>
      <c r="J46" s="3">
        <f t="shared" si="8"/>
        <v>89.556467898350562</v>
      </c>
      <c r="K46" s="3">
        <f t="shared" si="9"/>
        <v>63.580188365129189</v>
      </c>
    </row>
    <row r="47" spans="1:11">
      <c r="A47" s="4">
        <f t="shared" si="10"/>
        <v>0.93000000000000016</v>
      </c>
      <c r="B47" s="1">
        <f t="shared" si="0"/>
        <v>5843362.3290000018</v>
      </c>
      <c r="C47" s="1">
        <f t="shared" si="1"/>
        <v>1.0000000000000001E-5</v>
      </c>
      <c r="D47" s="1">
        <f t="shared" si="2"/>
        <v>3.4226869521237924E-5</v>
      </c>
      <c r="E47" s="1">
        <f t="shared" si="3"/>
        <v>-2.9602869390193418E-5</v>
      </c>
      <c r="F47" s="1" t="str">
        <f t="shared" si="4"/>
        <v>0.00001+4.62400013104451E-06i</v>
      </c>
      <c r="G47" s="1" t="str">
        <f t="shared" si="5"/>
        <v>82384.9607715577-38094.806940378i</v>
      </c>
      <c r="H47" s="2">
        <f t="shared" si="6"/>
        <v>82384.9607715577</v>
      </c>
      <c r="I47" s="2">
        <f t="shared" si="7"/>
        <v>38094.806940378003</v>
      </c>
      <c r="J47" s="3">
        <f t="shared" si="8"/>
        <v>90.766161520446445</v>
      </c>
      <c r="K47" s="3">
        <f t="shared" si="9"/>
        <v>65.183291341414517</v>
      </c>
    </row>
    <row r="48" spans="1:11">
      <c r="A48" s="4">
        <f t="shared" si="10"/>
        <v>0.93500000000000016</v>
      </c>
      <c r="B48" s="1">
        <f t="shared" si="0"/>
        <v>5874778.2555000018</v>
      </c>
      <c r="C48" s="1">
        <f t="shared" si="1"/>
        <v>1.0000000000000001E-5</v>
      </c>
      <c r="D48" s="1">
        <f t="shared" si="2"/>
        <v>3.4043838133423815E-5</v>
      </c>
      <c r="E48" s="1">
        <f t="shared" si="3"/>
        <v>-2.976202460196865E-5</v>
      </c>
      <c r="F48" s="1" t="str">
        <f t="shared" si="4"/>
        <v>0.00001+4.28181353145517E-06i</v>
      </c>
      <c r="G48" s="1" t="str">
        <f t="shared" si="5"/>
        <v>84506.6182077717-36184.1581339553i</v>
      </c>
      <c r="H48" s="2">
        <f t="shared" si="6"/>
        <v>84506.618207771695</v>
      </c>
      <c r="I48" s="2">
        <f t="shared" si="7"/>
        <v>36184.158133955301</v>
      </c>
      <c r="J48" s="3">
        <f t="shared" si="8"/>
        <v>91.927481314224934</v>
      </c>
      <c r="K48" s="3">
        <f t="shared" si="9"/>
        <v>66.819384680498203</v>
      </c>
    </row>
    <row r="49" spans="1:11">
      <c r="A49" s="4">
        <f t="shared" si="10"/>
        <v>0.94000000000000017</v>
      </c>
      <c r="B49" s="1">
        <f t="shared" si="0"/>
        <v>5906194.182000001</v>
      </c>
      <c r="C49" s="1">
        <f t="shared" si="1"/>
        <v>1.0000000000000001E-5</v>
      </c>
      <c r="D49" s="1">
        <f t="shared" si="2"/>
        <v>3.3862753888033267E-5</v>
      </c>
      <c r="E49" s="1">
        <f t="shared" si="3"/>
        <v>-2.9921179813743878E-5</v>
      </c>
      <c r="F49" s="1" t="str">
        <f t="shared" si="4"/>
        <v>0.00001+3.94157407428939E-06i</v>
      </c>
      <c r="G49" s="1" t="str">
        <f t="shared" si="5"/>
        <v>86553.1043556347-34115.5472177434i</v>
      </c>
      <c r="H49" s="2">
        <f t="shared" si="6"/>
        <v>86553.104355634699</v>
      </c>
      <c r="I49" s="2">
        <f t="shared" si="7"/>
        <v>34115.547217743399</v>
      </c>
      <c r="J49" s="3">
        <f t="shared" si="8"/>
        <v>93.033920886757585</v>
      </c>
      <c r="K49" s="3">
        <f t="shared" si="9"/>
        <v>68.486821524131244</v>
      </c>
    </row>
    <row r="50" spans="1:11">
      <c r="A50" s="4">
        <f t="shared" si="10"/>
        <v>0.94500000000000017</v>
      </c>
      <c r="B50" s="1">
        <f t="shared" si="0"/>
        <v>5937610.108500001</v>
      </c>
      <c r="C50" s="1">
        <f t="shared" si="1"/>
        <v>1.0000000000000001E-5</v>
      </c>
      <c r="D50" s="1">
        <f t="shared" si="2"/>
        <v>3.3683585878043673E-5</v>
      </c>
      <c r="E50" s="1">
        <f t="shared" si="3"/>
        <v>-3.0080335025519114E-5</v>
      </c>
      <c r="F50" s="1" t="str">
        <f t="shared" si="4"/>
        <v>0.00001+3.60325085252456E-06i</v>
      </c>
      <c r="G50" s="1" t="str">
        <f t="shared" si="5"/>
        <v>88508.5642789697-31891.8559693922i</v>
      </c>
      <c r="H50" s="2">
        <f t="shared" si="6"/>
        <v>88508.564278969701</v>
      </c>
      <c r="I50" s="2">
        <f t="shared" si="7"/>
        <v>31891.8559693922</v>
      </c>
      <c r="J50" s="3">
        <f t="shared" si="8"/>
        <v>94.078990363932846</v>
      </c>
      <c r="K50" s="3">
        <f t="shared" si="9"/>
        <v>70.183681453072921</v>
      </c>
    </row>
    <row r="51" spans="1:11">
      <c r="A51" s="4">
        <f t="shared" si="10"/>
        <v>0.95000000000000018</v>
      </c>
      <c r="B51" s="1">
        <f t="shared" si="0"/>
        <v>5969026.0350000011</v>
      </c>
      <c r="C51" s="1">
        <f t="shared" si="1"/>
        <v>1.0000000000000001E-5</v>
      </c>
      <c r="D51" s="1">
        <f t="shared" si="2"/>
        <v>3.3506303847106601E-5</v>
      </c>
      <c r="E51" s="1">
        <f t="shared" si="3"/>
        <v>-3.0239490237294346E-5</v>
      </c>
      <c r="F51" s="1" t="str">
        <f t="shared" si="4"/>
        <v>0.00001+3.26681360981226E-06i</v>
      </c>
      <c r="G51" s="1" t="str">
        <f t="shared" si="5"/>
        <v>90357.0331256339-29517.9585557078i</v>
      </c>
      <c r="H51" s="2">
        <f t="shared" si="6"/>
        <v>90357.033125633898</v>
      </c>
      <c r="I51" s="2">
        <f t="shared" si="7"/>
        <v>29517.958555707799</v>
      </c>
      <c r="J51" s="3">
        <f t="shared" si="8"/>
        <v>95.056316531640263</v>
      </c>
      <c r="K51" s="3">
        <f t="shared" si="9"/>
        <v>71.907771568515614</v>
      </c>
    </row>
    <row r="52" spans="1:11">
      <c r="A52" s="4">
        <f t="shared" si="10"/>
        <v>0.95500000000000018</v>
      </c>
      <c r="B52" s="1">
        <f t="shared" si="0"/>
        <v>6000441.9615000021</v>
      </c>
      <c r="C52" s="1">
        <f t="shared" si="1"/>
        <v>1.0000000000000001E-5</v>
      </c>
      <c r="D52" s="1">
        <f t="shared" si="2"/>
        <v>3.3330878172514417E-5</v>
      </c>
      <c r="E52" s="1">
        <f t="shared" si="3"/>
        <v>-3.0398645449069584E-5</v>
      </c>
      <c r="F52" s="1" t="str">
        <f t="shared" si="4"/>
        <v>0.00001+2.93223272344483E-06i</v>
      </c>
      <c r="G52" s="1" t="str">
        <f t="shared" si="5"/>
        <v>92082.7366658935-27000.8013716086i</v>
      </c>
      <c r="H52" s="2">
        <f t="shared" si="6"/>
        <v>92082.736665893506</v>
      </c>
      <c r="I52" s="2">
        <f t="shared" si="7"/>
        <v>27000.801371608599</v>
      </c>
      <c r="J52" s="3">
        <f t="shared" si="8"/>
        <v>95.959750242428981</v>
      </c>
      <c r="K52" s="3">
        <f t="shared" si="9"/>
        <v>73.656632927939896</v>
      </c>
    </row>
    <row r="53" spans="1:11">
      <c r="A53" s="4">
        <f t="shared" si="10"/>
        <v>0.96000000000000019</v>
      </c>
      <c r="B53" s="1">
        <f t="shared" si="0"/>
        <v>6031857.8880000021</v>
      </c>
      <c r="C53" s="1">
        <f t="shared" si="1"/>
        <v>1.0000000000000001E-5</v>
      </c>
      <c r="D53" s="1">
        <f t="shared" si="2"/>
        <v>3.3157279848699235E-5</v>
      </c>
      <c r="E53" s="1">
        <f t="shared" si="3"/>
        <v>-3.055780066084482E-5</v>
      </c>
      <c r="F53" s="1" t="str">
        <f t="shared" si="4"/>
        <v>0.00001+2.59947918785442E-06i</v>
      </c>
      <c r="G53" s="1" t="str">
        <f t="shared" si="5"/>
        <v>93670.4164011162-24349.4297952359i</v>
      </c>
      <c r="H53" s="2">
        <f t="shared" si="6"/>
        <v>93670.416401116207</v>
      </c>
      <c r="I53" s="2">
        <f t="shared" si="7"/>
        <v>24349.429795235901</v>
      </c>
      <c r="J53" s="3">
        <f t="shared" si="8"/>
        <v>96.783478136051826</v>
      </c>
      <c r="K53" s="3">
        <f t="shared" si="9"/>
        <v>75.427552712300894</v>
      </c>
    </row>
    <row r="54" spans="1:11">
      <c r="A54" s="4">
        <f t="shared" si="10"/>
        <v>0.96500000000000019</v>
      </c>
      <c r="B54" s="1">
        <f t="shared" si="0"/>
        <v>6063273.8145000013</v>
      </c>
      <c r="C54" s="1">
        <f t="shared" si="1"/>
        <v>1.0000000000000001E-5</v>
      </c>
      <c r="D54" s="1">
        <f t="shared" si="2"/>
        <v>3.2985480471244839E-5</v>
      </c>
      <c r="E54" s="1">
        <f t="shared" si="3"/>
        <v>-3.0716955872620045E-5</v>
      </c>
      <c r="F54" s="1" t="str">
        <f t="shared" si="4"/>
        <v>0.00001+2.26852459862479E-06i</v>
      </c>
      <c r="G54" s="1" t="str">
        <f t="shared" si="5"/>
        <v>95105.6684255726-21574.9548292065i</v>
      </c>
      <c r="H54" s="2">
        <f t="shared" si="6"/>
        <v>95105.6684255726</v>
      </c>
      <c r="I54" s="2">
        <f t="shared" si="7"/>
        <v>21574.954829206501</v>
      </c>
      <c r="J54" s="3">
        <f t="shared" si="8"/>
        <v>97.52213514150138</v>
      </c>
      <c r="K54" s="3">
        <f t="shared" si="9"/>
        <v>77.217582308206531</v>
      </c>
    </row>
    <row r="55" spans="1:11">
      <c r="A55" s="4">
        <f t="shared" si="10"/>
        <v>0.9700000000000002</v>
      </c>
      <c r="B55" s="1">
        <f t="shared" si="0"/>
        <v>6094689.7410000013</v>
      </c>
      <c r="C55" s="1">
        <f t="shared" si="1"/>
        <v>1.0000000000000001E-5</v>
      </c>
      <c r="D55" s="1">
        <f t="shared" si="2"/>
        <v>3.281545222139306E-5</v>
      </c>
      <c r="E55" s="1">
        <f t="shared" si="3"/>
        <v>-3.0876111084395284E-5</v>
      </c>
      <c r="F55" s="1" t="str">
        <f t="shared" si="4"/>
        <v>0.00001+1.93934113699778E-06i</v>
      </c>
      <c r="G55" s="1" t="str">
        <f t="shared" si="5"/>
        <v>96375.2831515486-18690.4551205607i</v>
      </c>
      <c r="H55" s="2">
        <f t="shared" si="6"/>
        <v>96375.283151548603</v>
      </c>
      <c r="I55" s="2">
        <f t="shared" si="7"/>
        <v>18690.455120560699</v>
      </c>
      <c r="J55" s="3">
        <f t="shared" si="8"/>
        <v>98.170913794029957</v>
      </c>
      <c r="K55" s="3">
        <f t="shared" si="9"/>
        <v>79.023561260593326</v>
      </c>
    </row>
    <row r="56" spans="1:11">
      <c r="A56" s="4">
        <f t="shared" si="10"/>
        <v>0.9750000000000002</v>
      </c>
      <c r="B56" s="1">
        <f t="shared" si="0"/>
        <v>6126105.6675000023</v>
      </c>
      <c r="C56" s="1">
        <f t="shared" si="1"/>
        <v>1.0000000000000001E-5</v>
      </c>
      <c r="D56" s="1">
        <f t="shared" si="2"/>
        <v>3.2647167851026943E-5</v>
      </c>
      <c r="E56" s="1">
        <f t="shared" si="3"/>
        <v>-3.1035266296170516E-5</v>
      </c>
      <c r="F56" s="1" t="str">
        <f t="shared" si="4"/>
        <v>0.00001+1.61190155485643E-06i</v>
      </c>
      <c r="G56" s="1" t="str">
        <f t="shared" si="5"/>
        <v>97467.5716061767-15710.8130220077i</v>
      </c>
      <c r="H56" s="2">
        <f t="shared" si="6"/>
        <v>97467.571606176702</v>
      </c>
      <c r="I56" s="2">
        <f t="shared" si="7"/>
        <v>15710.8130220077</v>
      </c>
      <c r="J56" s="3">
        <f t="shared" si="8"/>
        <v>98.725666169530953</v>
      </c>
      <c r="K56" s="3">
        <f t="shared" si="9"/>
        <v>80.842146800094056</v>
      </c>
    </row>
    <row r="57" spans="1:11">
      <c r="A57" s="4">
        <f t="shared" si="10"/>
        <v>0.9800000000000002</v>
      </c>
      <c r="B57" s="1">
        <f t="shared" si="0"/>
        <v>6157521.5940000024</v>
      </c>
      <c r="C57" s="1">
        <f t="shared" si="1"/>
        <v>1.0000000000000001E-5</v>
      </c>
      <c r="D57" s="1">
        <f t="shared" si="2"/>
        <v>3.2480600668113536E-5</v>
      </c>
      <c r="E57" s="1">
        <f t="shared" si="3"/>
        <v>-3.1194421507945755E-5</v>
      </c>
      <c r="F57" s="1" t="str">
        <f t="shared" si="4"/>
        <v>0.00001+1.28617916016778E-06i</v>
      </c>
      <c r="G57" s="1" t="str">
        <f t="shared" si="5"/>
        <v>98372.6634932927-12652.4869715271i</v>
      </c>
      <c r="H57" s="2">
        <f t="shared" si="6"/>
        <v>98372.663493292697</v>
      </c>
      <c r="I57" s="2">
        <f t="shared" si="7"/>
        <v>12652.4869715271</v>
      </c>
      <c r="J57" s="3">
        <f t="shared" si="8"/>
        <v>99.182994254707125</v>
      </c>
      <c r="K57" s="3">
        <f t="shared" si="9"/>
        <v>82.66984839030583</v>
      </c>
    </row>
    <row r="58" spans="1:11">
      <c r="A58" s="4">
        <f t="shared" si="10"/>
        <v>0.98500000000000021</v>
      </c>
      <c r="B58" s="1">
        <f t="shared" si="0"/>
        <v>6188937.5205000015</v>
      </c>
      <c r="C58" s="1">
        <f t="shared" si="1"/>
        <v>1.0000000000000001E-5</v>
      </c>
      <c r="D58" s="1">
        <f t="shared" si="2"/>
        <v>3.2315724522590121E-5</v>
      </c>
      <c r="E58" s="1">
        <f t="shared" si="3"/>
        <v>-3.135357671972098E-5</v>
      </c>
      <c r="F58" s="1" t="str">
        <f t="shared" si="4"/>
        <v>0.00001+9.62147802869141E-07i</v>
      </c>
      <c r="G58" s="1" t="str">
        <f t="shared" si="5"/>
        <v>99082.7627312762-9533.22624641018i</v>
      </c>
      <c r="H58" s="2">
        <f t="shared" si="6"/>
        <v>99082.762731276205</v>
      </c>
      <c r="I58" s="2">
        <f t="shared" si="7"/>
        <v>9533.2262464101805</v>
      </c>
      <c r="J58" s="3">
        <f t="shared" si="8"/>
        <v>99.540324859463979</v>
      </c>
      <c r="K58" s="3">
        <f t="shared" si="9"/>
        <v>84.503066491582473</v>
      </c>
    </row>
    <row r="59" spans="1:11">
      <c r="A59" s="4">
        <f t="shared" si="10"/>
        <v>0.99000000000000021</v>
      </c>
      <c r="B59" s="1">
        <f t="shared" si="0"/>
        <v>6220353.4470000016</v>
      </c>
      <c r="C59" s="1">
        <f t="shared" si="1"/>
        <v>1.0000000000000001E-5</v>
      </c>
      <c r="D59" s="1">
        <f t="shared" si="2"/>
        <v>3.2152513792678053E-5</v>
      </c>
      <c r="E59" s="1">
        <f t="shared" si="3"/>
        <v>-3.1512731931496219E-5</v>
      </c>
      <c r="F59" s="1" t="str">
        <f t="shared" si="4"/>
        <v>0.00001+6.39781861181835E-07i</v>
      </c>
      <c r="G59" s="1" t="str">
        <f t="shared" si="5"/>
        <v>99592.3477755708-6371.73776193233i</v>
      </c>
      <c r="H59" s="2">
        <f t="shared" si="6"/>
        <v>99592.347775570801</v>
      </c>
      <c r="I59" s="2">
        <f t="shared" si="7"/>
        <v>6371.7377619323297</v>
      </c>
      <c r="J59" s="3">
        <f t="shared" si="8"/>
        <v>99.795965737884799</v>
      </c>
      <c r="K59" s="3">
        <f t="shared" si="9"/>
        <v>86.338134518766537</v>
      </c>
    </row>
    <row r="60" spans="1:11">
      <c r="A60" s="4">
        <f t="shared" si="10"/>
        <v>0.99500000000000022</v>
      </c>
      <c r="B60" s="1">
        <f t="shared" si="0"/>
        <v>6251769.3735000016</v>
      </c>
      <c r="C60" s="1">
        <f t="shared" si="1"/>
        <v>1.0000000000000001E-5</v>
      </c>
      <c r="D60" s="1">
        <f t="shared" si="2"/>
        <v>3.1990943371609315E-5</v>
      </c>
      <c r="E60" s="1">
        <f t="shared" si="3"/>
        <v>-3.1671887143271451E-5</v>
      </c>
      <c r="F60" s="1" t="str">
        <f t="shared" si="4"/>
        <v>0.00001+3.19056228337865E-07i</v>
      </c>
      <c r="G60" s="1" t="str">
        <f t="shared" si="5"/>
        <v>99898.3066438194-3187.31769351165i</v>
      </c>
      <c r="H60" s="2">
        <f t="shared" si="6"/>
        <v>99898.306643819393</v>
      </c>
      <c r="I60" s="2">
        <f t="shared" si="7"/>
        <v>3187.3176935116498</v>
      </c>
      <c r="J60" s="3">
        <f t="shared" si="8"/>
        <v>99.949140388409262</v>
      </c>
      <c r="K60" s="3">
        <f t="shared" si="9"/>
        <v>88.171362798248751</v>
      </c>
    </row>
    <row r="61" spans="1:11">
      <c r="A61" s="4">
        <f t="shared" ref="A61:A111" si="11">A60+0.005</f>
        <v>1.0000000000000002</v>
      </c>
      <c r="B61" s="1">
        <f t="shared" si="0"/>
        <v>6283185.3000000026</v>
      </c>
      <c r="C61" s="1">
        <f t="shared" si="1"/>
        <v>1.0000000000000001E-5</v>
      </c>
      <c r="D61" s="1">
        <f t="shared" si="2"/>
        <v>3.1830988654751265E-5</v>
      </c>
      <c r="E61" s="1">
        <f t="shared" si="3"/>
        <v>-3.183104235504669E-5</v>
      </c>
      <c r="F61" s="1" t="str">
        <f t="shared" si="4"/>
        <v>0.00001-5.37002954243185E-11i</v>
      </c>
      <c r="G61" s="1" t="str">
        <f t="shared" si="5"/>
        <v>99999.9999971163+0.537002954227699i</v>
      </c>
      <c r="H61" s="2">
        <f t="shared" si="6"/>
        <v>99999.999997116305</v>
      </c>
      <c r="I61" s="2">
        <f t="shared" si="7"/>
        <v>-0.53700295422769895</v>
      </c>
      <c r="J61" s="3">
        <f t="shared" ref="J61:J111" si="12">SQRT(H61*H61+I61*I61)/1000</f>
        <v>99.999999998558167</v>
      </c>
      <c r="K61" s="3">
        <f t="shared" si="9"/>
        <v>-89.998467867870971</v>
      </c>
    </row>
    <row r="62" spans="1:11">
      <c r="A62" s="4">
        <f t="shared" si="11"/>
        <v>1.0050000000000001</v>
      </c>
      <c r="B62" s="1">
        <f t="shared" si="0"/>
        <v>6314601.2265000017</v>
      </c>
      <c r="C62" s="1">
        <f t="shared" si="1"/>
        <v>1.0000000000000001E-5</v>
      </c>
      <c r="D62" s="1">
        <f t="shared" si="2"/>
        <v>3.1672625527115692E-5</v>
      </c>
      <c r="E62" s="1">
        <f t="shared" si="3"/>
        <v>-3.1990197566821915E-5</v>
      </c>
      <c r="F62" s="1" t="str">
        <f t="shared" si="4"/>
        <v>0.00001-3.17572039706223E-07i</v>
      </c>
      <c r="G62" s="1" t="str">
        <f t="shared" si="5"/>
        <v>99899.2496083822+3172.5208463255i</v>
      </c>
      <c r="H62" s="2">
        <f t="shared" si="6"/>
        <v>99899.249608382204</v>
      </c>
      <c r="I62" s="2">
        <f t="shared" si="7"/>
        <v>-3172.5208463254999</v>
      </c>
      <c r="J62" s="3">
        <f t="shared" si="12"/>
        <v>99.949612109493572</v>
      </c>
      <c r="K62" s="3">
        <f t="shared" si="9"/>
        <v>-88.179857849482033</v>
      </c>
    </row>
    <row r="63" spans="1:11">
      <c r="A63" s="4">
        <f t="shared" si="11"/>
        <v>1.01</v>
      </c>
      <c r="B63" s="1">
        <f t="shared" si="0"/>
        <v>6346017.1530000009</v>
      </c>
      <c r="C63" s="1">
        <f t="shared" si="1"/>
        <v>1.0000000000000001E-5</v>
      </c>
      <c r="D63" s="1">
        <f t="shared" si="2"/>
        <v>3.1515830351238884E-5</v>
      </c>
      <c r="E63" s="1">
        <f t="shared" si="3"/>
        <v>-3.2149352778597147E-5</v>
      </c>
      <c r="F63" s="1" t="str">
        <f t="shared" si="4"/>
        <v>0.00001-6.33522427358263E-07i</v>
      </c>
      <c r="G63" s="1" t="str">
        <f t="shared" si="5"/>
        <v>99600.2537183975+6309.8994501178i</v>
      </c>
      <c r="H63" s="2">
        <f t="shared" si="6"/>
        <v>99600.253718397493</v>
      </c>
      <c r="I63" s="2">
        <f t="shared" si="7"/>
        <v>-6309.8994501178004</v>
      </c>
      <c r="J63" s="3">
        <f t="shared" si="12"/>
        <v>99.799926712597099</v>
      </c>
      <c r="K63" s="3">
        <f t="shared" si="9"/>
        <v>-86.373853166760981</v>
      </c>
    </row>
    <row r="64" spans="1:11">
      <c r="A64" s="4">
        <f t="shared" si="11"/>
        <v>1.0149999999999999</v>
      </c>
      <c r="B64" s="1">
        <f t="shared" si="0"/>
        <v>6377433.0794999991</v>
      </c>
      <c r="C64" s="1">
        <f t="shared" si="1"/>
        <v>1.0000000000000001E-5</v>
      </c>
      <c r="D64" s="1">
        <f t="shared" si="2"/>
        <v>3.1360579955419983E-5</v>
      </c>
      <c r="E64" s="1">
        <f t="shared" si="3"/>
        <v>-3.2308507990372372E-5</v>
      </c>
      <c r="F64" s="1" t="str">
        <f t="shared" si="4"/>
        <v>0.00001-9.47928034952389E-07i</v>
      </c>
      <c r="G64" s="1" t="str">
        <f t="shared" si="5"/>
        <v>99109.4347707967+9394.86117475232i</v>
      </c>
      <c r="H64" s="2">
        <f t="shared" si="6"/>
        <v>99109.434770796695</v>
      </c>
      <c r="I64" s="2">
        <f t="shared" si="7"/>
        <v>-9394.8611747523191</v>
      </c>
      <c r="J64" s="3">
        <f t="shared" si="12"/>
        <v>99.553721563182521</v>
      </c>
      <c r="K64" s="3">
        <f t="shared" si="9"/>
        <v>-84.583802249974653</v>
      </c>
    </row>
    <row r="65" spans="1:11">
      <c r="A65" s="4">
        <f t="shared" si="11"/>
        <v>1.0199999999999998</v>
      </c>
      <c r="B65" s="1">
        <f t="shared" si="0"/>
        <v>6408849.0059999991</v>
      </c>
      <c r="C65" s="1">
        <f t="shared" si="1"/>
        <v>1.0000000000000001E-5</v>
      </c>
      <c r="D65" s="1">
        <f t="shared" si="2"/>
        <v>3.1206851622305179E-5</v>
      </c>
      <c r="E65" s="1">
        <f t="shared" si="3"/>
        <v>-3.2467663202147604E-5</v>
      </c>
      <c r="F65" s="1" t="str">
        <f t="shared" si="4"/>
        <v>0.00001-1.26081157984242E-06i</v>
      </c>
      <c r="G65" s="1" t="str">
        <f t="shared" si="5"/>
        <v>98435.2284854202+12410.8275938852i</v>
      </c>
      <c r="H65" s="2">
        <f t="shared" si="6"/>
        <v>98435.228485420201</v>
      </c>
      <c r="I65" s="2">
        <f t="shared" si="7"/>
        <v>-12410.8275938852</v>
      </c>
      <c r="J65" s="3">
        <f t="shared" si="12"/>
        <v>99.214529422570081</v>
      </c>
      <c r="K65" s="3">
        <f t="shared" si="9"/>
        <v>-82.812872321509801</v>
      </c>
    </row>
    <row r="66" spans="1:11">
      <c r="A66" s="4">
        <f t="shared" si="11"/>
        <v>1.0249999999999997</v>
      </c>
      <c r="B66" s="1">
        <f t="shared" si="0"/>
        <v>6440264.9324999982</v>
      </c>
      <c r="C66" s="1">
        <f t="shared" si="1"/>
        <v>1.0000000000000001E-5</v>
      </c>
      <c r="D66" s="1">
        <f t="shared" si="2"/>
        <v>3.1054623077806131E-5</v>
      </c>
      <c r="E66" s="1">
        <f t="shared" si="3"/>
        <v>-3.2626818413922829E-5</v>
      </c>
      <c r="F66" s="1" t="str">
        <f t="shared" si="4"/>
        <v>0.00001-0.0000015721953361167i</v>
      </c>
      <c r="G66" s="1" t="str">
        <f t="shared" si="5"/>
        <v>97587.8259004609+15342.7124742473i</v>
      </c>
      <c r="H66" s="2">
        <f t="shared" si="6"/>
        <v>97587.825900460899</v>
      </c>
      <c r="I66" s="2">
        <f t="shared" si="7"/>
        <v>-15342.712474247301</v>
      </c>
      <c r="J66" s="3">
        <f t="shared" si="12"/>
        <v>98.786550653649655</v>
      </c>
      <c r="K66" s="3">
        <f t="shared" si="9"/>
        <v>-81.064019686996346</v>
      </c>
    </row>
    <row r="67" spans="1:11">
      <c r="A67" s="4">
        <f t="shared" si="11"/>
        <v>1.0299999999999996</v>
      </c>
      <c r="B67" s="1">
        <f t="shared" si="0"/>
        <v>6471680.8589999974</v>
      </c>
      <c r="C67" s="1">
        <f t="shared" si="1"/>
        <v>1.0000000000000001E-5</v>
      </c>
      <c r="D67" s="1">
        <f t="shared" si="2"/>
        <v>3.0903872480341059E-5</v>
      </c>
      <c r="E67" s="1">
        <f t="shared" si="3"/>
        <v>-3.2785973625698061E-5</v>
      </c>
      <c r="F67" s="1" t="str">
        <f t="shared" si="4"/>
        <v>0.00001-0.000001882101145357i</v>
      </c>
      <c r="G67" s="1" t="str">
        <f t="shared" si="5"/>
        <v>96578.8817132408+18177.1223889789i</v>
      </c>
      <c r="H67" s="2">
        <f t="shared" si="6"/>
        <v>96578.8817132408</v>
      </c>
      <c r="I67" s="2">
        <f t="shared" si="7"/>
        <v>-18177.1223889789</v>
      </c>
      <c r="J67" s="3">
        <f t="shared" si="12"/>
        <v>98.274555055335028</v>
      </c>
      <c r="K67" s="3">
        <f t="shared" si="9"/>
        <v>-79.33996558648478</v>
      </c>
    </row>
    <row r="68" spans="1:11">
      <c r="A68" s="4">
        <f t="shared" si="11"/>
        <v>1.0349999999999995</v>
      </c>
      <c r="B68" s="1">
        <f t="shared" si="0"/>
        <v>6503096.7854999965</v>
      </c>
      <c r="C68" s="1">
        <f t="shared" si="1"/>
        <v>1.0000000000000001E-5</v>
      </c>
      <c r="D68" s="1">
        <f t="shared" si="2"/>
        <v>3.0754578410387726E-5</v>
      </c>
      <c r="E68" s="1">
        <f t="shared" si="3"/>
        <v>-3.2945128837473293E-5</v>
      </c>
      <c r="F68" s="1" t="str">
        <f t="shared" si="4"/>
        <v>0.00001-2.19055042708557E-06i</v>
      </c>
      <c r="G68" s="1" t="str">
        <f t="shared" si="5"/>
        <v>95421.2029160836+20902.4956800846i</v>
      </c>
      <c r="H68" s="2">
        <f t="shared" si="6"/>
        <v>95421.202916083595</v>
      </c>
      <c r="I68" s="2">
        <f t="shared" si="7"/>
        <v>-20902.495680084601</v>
      </c>
      <c r="J68" s="3">
        <f t="shared" si="12"/>
        <v>97.683777013424077</v>
      </c>
      <c r="K68" s="3">
        <f t="shared" si="9"/>
        <v>-77.643177910274673</v>
      </c>
    </row>
    <row r="69" spans="1:11">
      <c r="A69" s="4">
        <f t="shared" si="11"/>
        <v>1.0399999999999994</v>
      </c>
      <c r="B69" s="1">
        <f t="shared" si="0"/>
        <v>6534512.7119999966</v>
      </c>
      <c r="C69" s="1">
        <f t="shared" si="1"/>
        <v>1.0000000000000001E-5</v>
      </c>
      <c r="D69" s="1">
        <f t="shared" si="2"/>
        <v>3.060671986033778E-5</v>
      </c>
      <c r="E69" s="1">
        <f t="shared" si="3"/>
        <v>-3.3104284049248525E-5</v>
      </c>
      <c r="F69" s="1" t="str">
        <f t="shared" si="4"/>
        <v>0.00001-2.49756418891075E-06i</v>
      </c>
      <c r="G69" s="1" t="str">
        <f t="shared" si="5"/>
        <v>94128.4314061614+23509.1799438371i</v>
      </c>
      <c r="H69" s="2">
        <f t="shared" si="6"/>
        <v>94128.431406161399</v>
      </c>
      <c r="I69" s="2">
        <f t="shared" si="7"/>
        <v>-23509.179943837102</v>
      </c>
      <c r="J69" s="3">
        <f t="shared" si="12"/>
        <v>97.019807980721879</v>
      </c>
      <c r="K69" s="3">
        <f t="shared" si="9"/>
        <v>-75.975858832141355</v>
      </c>
    </row>
    <row r="70" spans="1:11">
      <c r="A70" s="4">
        <f t="shared" si="11"/>
        <v>1.0449999999999993</v>
      </c>
      <c r="B70" s="1">
        <f t="shared" si="0"/>
        <v>6565928.6384999957</v>
      </c>
      <c r="C70" s="1">
        <f t="shared" si="1"/>
        <v>1.0000000000000001E-5</v>
      </c>
      <c r="D70" s="1">
        <f t="shared" si="2"/>
        <v>3.0460276224642392E-5</v>
      </c>
      <c r="E70" s="1">
        <f t="shared" si="3"/>
        <v>-3.3263439261023751E-5</v>
      </c>
      <c r="F70" s="1" t="str">
        <f t="shared" si="4"/>
        <v>0.00001-2.80316303638136E-06i</v>
      </c>
      <c r="G70" s="1" t="str">
        <f t="shared" si="5"/>
        <v>92714.7330859998+25989.4512714638i</v>
      </c>
      <c r="H70" s="2">
        <f t="shared" si="6"/>
        <v>92714.733085999804</v>
      </c>
      <c r="I70" s="2">
        <f t="shared" si="7"/>
        <v>-25989.4512714638</v>
      </c>
      <c r="J70" s="3">
        <f t="shared" si="12"/>
        <v>96.288490011007966</v>
      </c>
      <c r="K70" s="3">
        <f t="shared" si="9"/>
        <v>-74.33993818355242</v>
      </c>
    </row>
    <row r="71" spans="1:11">
      <c r="A71" s="4">
        <f t="shared" si="11"/>
        <v>1.0499999999999992</v>
      </c>
      <c r="B71" s="1">
        <f t="shared" si="0"/>
        <v>6597344.5649999948</v>
      </c>
      <c r="C71" s="1">
        <f t="shared" si="1"/>
        <v>1.0000000000000001E-5</v>
      </c>
      <c r="D71" s="1">
        <f t="shared" si="2"/>
        <v>3.0315227290239334E-5</v>
      </c>
      <c r="E71" s="1">
        <f t="shared" si="3"/>
        <v>-3.3422594472798983E-5</v>
      </c>
      <c r="F71" s="1" t="str">
        <f t="shared" si="4"/>
        <v>0.00001-3.10736718255965E-06i</v>
      </c>
      <c r="G71" s="1" t="str">
        <f t="shared" si="5"/>
        <v>91194.5041666619+28337.4809477285i</v>
      </c>
      <c r="H71" s="2">
        <f t="shared" si="6"/>
        <v>91194.504166661907</v>
      </c>
      <c r="I71" s="2">
        <f t="shared" si="7"/>
        <v>-28337.480947728502</v>
      </c>
      <c r="J71" s="3">
        <f t="shared" si="12"/>
        <v>95.495813608064481</v>
      </c>
      <c r="K71" s="3">
        <f t="shared" si="9"/>
        <v>-72.737072197883336</v>
      </c>
    </row>
    <row r="72" spans="1:11">
      <c r="A72" s="4">
        <f t="shared" si="11"/>
        <v>1.054999999999999</v>
      </c>
      <c r="B72" s="1">
        <f t="shared" si="0"/>
        <v>6628760.491499994</v>
      </c>
      <c r="C72" s="1">
        <f t="shared" si="1"/>
        <v>1.0000000000000001E-5</v>
      </c>
      <c r="D72" s="1">
        <f t="shared" si="2"/>
        <v>3.017155322725242E-5</v>
      </c>
      <c r="E72" s="1">
        <f t="shared" si="3"/>
        <v>-3.3581749684574208E-5</v>
      </c>
      <c r="F72" s="1" t="str">
        <f t="shared" si="4"/>
        <v>0.00001-3.41019645732179E-06i</v>
      </c>
      <c r="G72" s="1" t="str">
        <f t="shared" si="5"/>
        <v>89582.1031707327+30549.2570872268i</v>
      </c>
      <c r="H72" s="2">
        <f t="shared" si="6"/>
        <v>89582.103170732706</v>
      </c>
      <c r="I72" s="2">
        <f t="shared" si="7"/>
        <v>-30549.257087226801</v>
      </c>
      <c r="J72" s="3">
        <f t="shared" si="12"/>
        <v>94.647822569107603</v>
      </c>
      <c r="K72" s="3">
        <f t="shared" si="9"/>
        <v>-71.168647101189094</v>
      </c>
    </row>
    <row r="73" spans="1:11">
      <c r="A73" s="4">
        <f t="shared" si="11"/>
        <v>1.0599999999999989</v>
      </c>
      <c r="B73" s="1">
        <f t="shared" si="0"/>
        <v>6660176.417999994</v>
      </c>
      <c r="C73" s="1">
        <f t="shared" si="1"/>
        <v>1.0000000000000001E-5</v>
      </c>
      <c r="D73" s="1">
        <f t="shared" si="2"/>
        <v>3.0029234579954064E-5</v>
      </c>
      <c r="E73" s="1">
        <f t="shared" si="3"/>
        <v>-3.3740904896349447E-5</v>
      </c>
      <c r="F73" s="1" t="str">
        <f t="shared" si="4"/>
        <v>0.00001-3.71167031639538E-06i</v>
      </c>
      <c r="G73" s="1" t="str">
        <f t="shared" si="5"/>
        <v>87891.6147386762+32622.4697485603i</v>
      </c>
      <c r="H73" s="2">
        <f t="shared" si="6"/>
        <v>87891.614738676202</v>
      </c>
      <c r="I73" s="2">
        <f t="shared" si="7"/>
        <v>-32622.469748560299</v>
      </c>
      <c r="J73" s="3">
        <f t="shared" si="12"/>
        <v>93.750527859141215</v>
      </c>
      <c r="K73" s="3">
        <f t="shared" si="9"/>
        <v>-69.635786918949634</v>
      </c>
    </row>
    <row r="74" spans="1:11">
      <c r="A74" s="4">
        <f t="shared" si="11"/>
        <v>1.0649999999999988</v>
      </c>
      <c r="B74" s="1">
        <f t="shared" si="0"/>
        <v>6691592.3444999931</v>
      </c>
      <c r="C74" s="1">
        <f t="shared" si="1"/>
        <v>1.0000000000000001E-5</v>
      </c>
      <c r="D74" s="1">
        <f t="shared" si="2"/>
        <v>2.988825225798245E-5</v>
      </c>
      <c r="E74" s="1">
        <f t="shared" si="3"/>
        <v>-3.3900060108124672E-5</v>
      </c>
      <c r="F74" s="1" t="str">
        <f t="shared" si="4"/>
        <v>0.00001-4.01180785014222E-06i</v>
      </c>
      <c r="G74" s="1" t="str">
        <f t="shared" si="5"/>
        <v>86136.6489760933+34556.3684547236i</v>
      </c>
      <c r="H74" s="2">
        <f t="shared" si="6"/>
        <v>86136.648976093304</v>
      </c>
      <c r="I74" s="2">
        <f t="shared" si="7"/>
        <v>-34556.368454723597</v>
      </c>
      <c r="J74" s="3">
        <f t="shared" si="12"/>
        <v>92.809831901632776</v>
      </c>
      <c r="K74" s="3">
        <f t="shared" si="9"/>
        <v>-68.139364805727851</v>
      </c>
    </row>
    <row r="75" spans="1:11">
      <c r="A75" s="4">
        <f t="shared" si="11"/>
        <v>1.0699999999999987</v>
      </c>
      <c r="B75" s="1">
        <f t="shared" si="0"/>
        <v>6723008.2709999923</v>
      </c>
      <c r="C75" s="1">
        <f t="shared" si="1"/>
        <v>1.0000000000000001E-5</v>
      </c>
      <c r="D75" s="1">
        <f t="shared" si="2"/>
        <v>2.9748587527804962E-5</v>
      </c>
      <c r="E75" s="1">
        <f t="shared" si="3"/>
        <v>-3.4059215319899904E-5</v>
      </c>
      <c r="F75" s="1" t="str">
        <f t="shared" si="4"/>
        <v>0.00001-4.31062779209494E-06i</v>
      </c>
      <c r="G75" s="1" t="str">
        <f t="shared" si="5"/>
        <v>84330.1779050188+36351.6008589685i</v>
      </c>
      <c r="H75" s="2">
        <f t="shared" si="6"/>
        <v>84330.177905018805</v>
      </c>
      <c r="I75" s="2">
        <f t="shared" si="7"/>
        <v>-36351.600858968501</v>
      </c>
      <c r="J75" s="3">
        <f t="shared" si="12"/>
        <v>91.831464055093235</v>
      </c>
      <c r="K75" s="3">
        <f t="shared" si="9"/>
        <v>-66.680017183025029</v>
      </c>
    </row>
    <row r="76" spans="1:11">
      <c r="A76" s="4">
        <f t="shared" si="11"/>
        <v>1.0749999999999986</v>
      </c>
      <c r="B76" s="1">
        <f t="shared" ref="B76:B111" si="13">2*3.14159265*A76*1000000</f>
        <v>6754424.1974999914</v>
      </c>
      <c r="C76" s="1">
        <f t="shared" ref="C76:C111" si="14">1/$I$3</f>
        <v>1.0000000000000001E-5</v>
      </c>
      <c r="D76" s="1">
        <f t="shared" ref="D76:D111" si="15">1/(B76*$I$4)</f>
        <v>2.9610222004419832E-5</v>
      </c>
      <c r="E76" s="1">
        <f t="shared" ref="E76:E111" si="16">-B76*$I$6</f>
        <v>-3.4218370531675129E-5</v>
      </c>
      <c r="F76" s="1" t="str">
        <f t="shared" ref="F76:F111" si="17">COMPLEX(C76,D76+E76)</f>
        <v>0.00001-0.0000046081485272553i</v>
      </c>
      <c r="G76" s="1" t="str">
        <f t="shared" ref="G76:G111" si="18">IMDIV(COMPLEX(1,0),F76)</f>
        <v>82484.408714063+38010.0406537234i</v>
      </c>
      <c r="H76" s="2">
        <f t="shared" ref="H76:H111" si="19">IMREAL(G76)</f>
        <v>82484.408714063</v>
      </c>
      <c r="I76" s="2">
        <f t="shared" ref="I76:I111" si="20">-IMAGINARY(G76)</f>
        <v>-38010.040653723401</v>
      </c>
      <c r="J76" s="3">
        <f t="shared" si="12"/>
        <v>90.820927496950276</v>
      </c>
      <c r="K76" s="3">
        <f t="shared" ref="K76:K111" si="21">57.295*ATAN(H76/I76)</f>
        <v>-65.258159983858334</v>
      </c>
    </row>
    <row r="77" spans="1:11">
      <c r="A77" s="4">
        <f t="shared" si="11"/>
        <v>1.0799999999999985</v>
      </c>
      <c r="B77" s="1">
        <f t="shared" si="13"/>
        <v>6785840.1239999915</v>
      </c>
      <c r="C77" s="1">
        <f t="shared" si="14"/>
        <v>1.0000000000000001E-5</v>
      </c>
      <c r="D77" s="1">
        <f t="shared" si="15"/>
        <v>2.9473137643288254E-5</v>
      </c>
      <c r="E77" s="1">
        <f t="shared" si="16"/>
        <v>-3.4377525743450368E-5</v>
      </c>
      <c r="F77" s="1" t="str">
        <f t="shared" si="17"/>
        <v>0.00001-4.90438810016211E-06i</v>
      </c>
      <c r="G77" s="1" t="str">
        <f t="shared" si="18"/>
        <v>80610.6920043435+39534.6118611935i</v>
      </c>
      <c r="H77" s="2">
        <f t="shared" si="19"/>
        <v>80610.692004343495</v>
      </c>
      <c r="I77" s="2">
        <f t="shared" si="20"/>
        <v>-39534.611861193502</v>
      </c>
      <c r="J77" s="3">
        <f t="shared" si="12"/>
        <v>89.78345727601689</v>
      </c>
      <c r="K77" s="3">
        <f t="shared" si="21"/>
        <v>-63.874006343519227</v>
      </c>
    </row>
    <row r="78" spans="1:11">
      <c r="A78" s="4">
        <f t="shared" si="11"/>
        <v>1.0849999999999984</v>
      </c>
      <c r="B78" s="1">
        <f t="shared" si="13"/>
        <v>6817256.0504999906</v>
      </c>
      <c r="C78" s="1">
        <f t="shared" si="14"/>
        <v>1.0000000000000001E-5</v>
      </c>
      <c r="D78" s="1">
        <f t="shared" si="15"/>
        <v>2.9337316732489693E-5</v>
      </c>
      <c r="E78" s="1">
        <f t="shared" si="16"/>
        <v>-3.4536680955225593E-5</v>
      </c>
      <c r="F78" s="1" t="str">
        <f t="shared" si="17"/>
        <v>0.00001-0.0000051993642227359i</v>
      </c>
      <c r="G78" s="1" t="str">
        <f t="shared" si="18"/>
        <v>78719.4621209137+40929.1154984493i</v>
      </c>
      <c r="H78" s="2">
        <f t="shared" si="19"/>
        <v>78719.462120913697</v>
      </c>
      <c r="I78" s="2">
        <f t="shared" si="20"/>
        <v>-40929.115498449297</v>
      </c>
      <c r="J78" s="3">
        <f t="shared" si="12"/>
        <v>88.72398893248301</v>
      </c>
      <c r="K78" s="3">
        <f t="shared" si="21"/>
        <v>-62.527585137075555</v>
      </c>
    </row>
    <row r="79" spans="1:11">
      <c r="A79" s="4">
        <f t="shared" si="11"/>
        <v>1.0899999999999983</v>
      </c>
      <c r="B79" s="1">
        <f t="shared" si="13"/>
        <v>6848671.9769999897</v>
      </c>
      <c r="C79" s="1">
        <f t="shared" si="14"/>
        <v>1.0000000000000001E-5</v>
      </c>
      <c r="D79" s="1">
        <f t="shared" si="15"/>
        <v>2.9202741885092959E-5</v>
      </c>
      <c r="E79" s="1">
        <f t="shared" si="16"/>
        <v>-3.4695836167000825E-5</v>
      </c>
      <c r="F79" s="1" t="str">
        <f t="shared" si="17"/>
        <v>0.00001-5.49309428190787E-06i</v>
      </c>
      <c r="G79" s="1" t="str">
        <f t="shared" si="18"/>
        <v>76820.2059276061+42198.0633915918i</v>
      </c>
      <c r="H79" s="2">
        <f t="shared" si="19"/>
        <v>76820.205927606105</v>
      </c>
      <c r="I79" s="2">
        <f t="shared" si="20"/>
        <v>-42198.063391591801</v>
      </c>
      <c r="J79" s="3">
        <f t="shared" si="12"/>
        <v>87.647136820095895</v>
      </c>
      <c r="K79" s="3">
        <f t="shared" si="21"/>
        <v>-61.218759838221487</v>
      </c>
    </row>
    <row r="80" spans="1:11">
      <c r="A80" s="4">
        <f t="shared" si="11"/>
        <v>1.0949999999999982</v>
      </c>
      <c r="B80" s="1">
        <f t="shared" si="13"/>
        <v>6880087.9034999888</v>
      </c>
      <c r="C80" s="1">
        <f t="shared" si="14"/>
        <v>1.0000000000000001E-5</v>
      </c>
      <c r="D80" s="1">
        <f t="shared" si="15"/>
        <v>2.9069396031736372E-5</v>
      </c>
      <c r="E80" s="1">
        <f t="shared" si="16"/>
        <v>-3.4854991378776051E-5</v>
      </c>
      <c r="F80" s="1" t="str">
        <f t="shared" si="17"/>
        <v>0.00001-5.78559534703968E-06i</v>
      </c>
      <c r="G80" s="1" t="str">
        <f t="shared" si="18"/>
        <v>74921.4559869019+43346.5227151258i</v>
      </c>
      <c r="H80" s="2">
        <f t="shared" si="19"/>
        <v>74921.455986901899</v>
      </c>
      <c r="I80" s="2">
        <f t="shared" si="20"/>
        <v>-43346.5227151258</v>
      </c>
      <c r="J80" s="3">
        <f t="shared" si="12"/>
        <v>86.55718109255983</v>
      </c>
      <c r="K80" s="3">
        <f t="shared" si="21"/>
        <v>-59.947247254648538</v>
      </c>
    </row>
    <row r="81" spans="1:11">
      <c r="A81" s="4">
        <f t="shared" si="11"/>
        <v>1.0999999999999981</v>
      </c>
      <c r="B81" s="1">
        <f t="shared" si="13"/>
        <v>6911503.8299999889</v>
      </c>
      <c r="C81" s="1">
        <f t="shared" si="14"/>
        <v>1.0000000000000001E-5</v>
      </c>
      <c r="D81" s="1">
        <f t="shared" si="15"/>
        <v>2.8937262413410301E-5</v>
      </c>
      <c r="E81" s="1">
        <f t="shared" si="16"/>
        <v>-3.5014146590551283E-5</v>
      </c>
      <c r="F81" s="1" t="str">
        <f t="shared" si="17"/>
        <v>0.00001-6.07688417714098E-06i</v>
      </c>
      <c r="G81" s="1" t="str">
        <f t="shared" si="18"/>
        <v>73030.803990912+44379.9737216257i</v>
      </c>
      <c r="H81" s="2">
        <f t="shared" si="19"/>
        <v>73030.803990911998</v>
      </c>
      <c r="I81" s="2">
        <f t="shared" si="20"/>
        <v>-44379.973721625698</v>
      </c>
      <c r="J81" s="3">
        <f t="shared" si="12"/>
        <v>85.458062224059319</v>
      </c>
      <c r="K81" s="3">
        <f t="shared" si="21"/>
        <v>-58.712635776862477</v>
      </c>
    </row>
    <row r="82" spans="1:11">
      <c r="A82" s="4">
        <f t="shared" si="11"/>
        <v>1.104999999999998</v>
      </c>
      <c r="B82" s="1">
        <f t="shared" si="13"/>
        <v>6942919.756499988</v>
      </c>
      <c r="C82" s="1">
        <f t="shared" si="14"/>
        <v>1.0000000000000001E-5</v>
      </c>
      <c r="D82" s="1">
        <f t="shared" si="15"/>
        <v>2.8806324574435595E-5</v>
      </c>
      <c r="E82" s="1">
        <f t="shared" si="16"/>
        <v>-3.5173301802326515E-5</v>
      </c>
      <c r="F82" s="1" t="str">
        <f t="shared" si="17"/>
        <v>0.00001-6.36697722789092E-06i</v>
      </c>
      <c r="G82" s="1" t="str">
        <f t="shared" si="18"/>
        <v>71154.9303940956+45304.182147137i</v>
      </c>
      <c r="H82" s="2">
        <f t="shared" si="19"/>
        <v>71154.930394095602</v>
      </c>
      <c r="I82" s="2">
        <f t="shared" si="20"/>
        <v>-45304.182147136999</v>
      </c>
      <c r="J82" s="3">
        <f t="shared" si="12"/>
        <v>84.353381908549196</v>
      </c>
      <c r="K82" s="3">
        <f t="shared" si="21"/>
        <v>-57.514402856162711</v>
      </c>
    </row>
    <row r="83" spans="1:11">
      <c r="A83" s="4">
        <f t="shared" si="11"/>
        <v>1.1099999999999979</v>
      </c>
      <c r="B83" s="1">
        <f t="shared" si="13"/>
        <v>6974335.6829999872</v>
      </c>
      <c r="C83" s="1">
        <f t="shared" si="14"/>
        <v>1.0000000000000001E-5</v>
      </c>
      <c r="D83" s="1">
        <f t="shared" si="15"/>
        <v>2.8676566355631834E-5</v>
      </c>
      <c r="E83" s="1">
        <f t="shared" si="16"/>
        <v>-3.5332457014101747E-5</v>
      </c>
      <c r="F83" s="1" t="str">
        <f t="shared" si="17"/>
        <v>0.00001-6.65589065846991E-06i</v>
      </c>
      <c r="G83" s="1" t="str">
        <f t="shared" si="18"/>
        <v>69299.6464629663+46125.0869528125i</v>
      </c>
      <c r="H83" s="2">
        <f t="shared" si="19"/>
        <v>69299.646462966295</v>
      </c>
      <c r="I83" s="2">
        <f t="shared" si="20"/>
        <v>-46125.086952812497</v>
      </c>
      <c r="J83" s="3">
        <f t="shared" si="12"/>
        <v>83.246409209626762</v>
      </c>
      <c r="K83" s="3">
        <f t="shared" si="21"/>
        <v>-56.351931500370604</v>
      </c>
    </row>
    <row r="84" spans="1:11">
      <c r="A84" s="4">
        <f t="shared" si="11"/>
        <v>1.1149999999999978</v>
      </c>
      <c r="B84" s="1">
        <f t="shared" si="13"/>
        <v>7005751.6094999863</v>
      </c>
      <c r="C84" s="1">
        <f t="shared" si="14"/>
        <v>1.0000000000000001E-5</v>
      </c>
      <c r="D84" s="1">
        <f t="shared" si="15"/>
        <v>2.8547971887669362E-5</v>
      </c>
      <c r="E84" s="1">
        <f t="shared" si="16"/>
        <v>-3.5491612225876972E-5</v>
      </c>
      <c r="F84" s="1" t="str">
        <f t="shared" si="17"/>
        <v>0.00001-6.94364033820761E-06i</v>
      </c>
      <c r="G84" s="1" t="str">
        <f t="shared" si="18"/>
        <v>67469.9453281147+46848.7033996959i</v>
      </c>
      <c r="H84" s="2">
        <f t="shared" si="19"/>
        <v>67469.9453281147</v>
      </c>
      <c r="I84" s="2">
        <f t="shared" si="20"/>
        <v>-46848.7033996959</v>
      </c>
      <c r="J84" s="3">
        <f t="shared" si="12"/>
        <v>82.140090898485525</v>
      </c>
      <c r="K84" s="3">
        <f t="shared" si="21"/>
        <v>-55.224525640932342</v>
      </c>
    </row>
    <row r="85" spans="1:11">
      <c r="A85" s="4">
        <f t="shared" si="11"/>
        <v>1.1199999999999977</v>
      </c>
      <c r="B85" s="1">
        <f t="shared" si="13"/>
        <v>7037167.5359999863</v>
      </c>
      <c r="C85" s="1">
        <f t="shared" si="14"/>
        <v>1.0000000000000001E-5</v>
      </c>
      <c r="D85" s="1">
        <f t="shared" si="15"/>
        <v>2.8420525584599411E-5</v>
      </c>
      <c r="E85" s="1">
        <f t="shared" si="16"/>
        <v>-3.5650767437652204E-5</v>
      </c>
      <c r="F85" s="1" t="str">
        <f t="shared" si="17"/>
        <v>0.00001-7.23024185305279E-06i</v>
      </c>
      <c r="G85" s="1" t="str">
        <f t="shared" si="18"/>
        <v>65670.0590528399+47481.0409456291i</v>
      </c>
      <c r="H85" s="2">
        <f t="shared" si="19"/>
        <v>65670.059052839904</v>
      </c>
      <c r="I85" s="2">
        <f t="shared" si="20"/>
        <v>-47481.040945629102</v>
      </c>
      <c r="J85" s="3">
        <f t="shared" si="12"/>
        <v>81.037065009068456</v>
      </c>
      <c r="K85" s="3">
        <f t="shared" si="21"/>
        <v>-54.131424281242268</v>
      </c>
    </row>
    <row r="86" spans="1:11">
      <c r="A86" s="4">
        <f t="shared" si="11"/>
        <v>1.1249999999999976</v>
      </c>
      <c r="B86" s="1">
        <f t="shared" si="13"/>
        <v>7068583.4624999855</v>
      </c>
      <c r="C86" s="1">
        <f t="shared" si="14"/>
        <v>1.0000000000000001E-5</v>
      </c>
      <c r="D86" s="1">
        <f t="shared" si="15"/>
        <v>2.8294212137556748E-5</v>
      </c>
      <c r="E86" s="1">
        <f t="shared" si="16"/>
        <v>-3.5809922649427436E-5</v>
      </c>
      <c r="F86" s="1" t="str">
        <f t="shared" si="17"/>
        <v>0.00001-7.51571051187069E-06i</v>
      </c>
      <c r="G86" s="1" t="str">
        <f t="shared" si="18"/>
        <v>63903.519183175+48028.0350870519i</v>
      </c>
      <c r="H86" s="2">
        <f t="shared" si="19"/>
        <v>63903.519183174998</v>
      </c>
      <c r="I86" s="2">
        <f t="shared" si="20"/>
        <v>-48028.035087051903</v>
      </c>
      <c r="J86" s="3">
        <f t="shared" si="12"/>
        <v>79.939676746391115</v>
      </c>
      <c r="K86" s="3">
        <f t="shared" si="21"/>
        <v>-53.071814383147604</v>
      </c>
    </row>
    <row r="87" spans="1:11">
      <c r="A87" s="4">
        <f t="shared" si="11"/>
        <v>1.1299999999999975</v>
      </c>
      <c r="B87" s="1">
        <f t="shared" si="13"/>
        <v>7099999.3889999846</v>
      </c>
      <c r="C87" s="1">
        <f t="shared" si="14"/>
        <v>1.0000000000000001E-5</v>
      </c>
      <c r="D87" s="1">
        <f t="shared" si="15"/>
        <v>2.8169016508629507E-5</v>
      </c>
      <c r="E87" s="1">
        <f t="shared" si="16"/>
        <v>-3.5969077861202661E-5</v>
      </c>
      <c r="F87" s="1" t="str">
        <f t="shared" si="17"/>
        <v>0.00001-7.80006135257315E-06i</v>
      </c>
      <c r="G87" s="1" t="str">
        <f t="shared" si="18"/>
        <v>62173.2186879482+48495.4920252943i</v>
      </c>
      <c r="H87" s="2">
        <f t="shared" si="19"/>
        <v>62173.218687948203</v>
      </c>
      <c r="I87" s="2">
        <f t="shared" si="20"/>
        <v>-48495.492025294297</v>
      </c>
      <c r="J87" s="3">
        <f t="shared" si="12"/>
        <v>78.849995997430554</v>
      </c>
      <c r="K87" s="3">
        <f t="shared" si="21"/>
        <v>-52.044842486863317</v>
      </c>
    </row>
    <row r="88" spans="1:11">
      <c r="A88" s="4">
        <f t="shared" si="11"/>
        <v>1.1349999999999973</v>
      </c>
      <c r="B88" s="1">
        <f t="shared" si="13"/>
        <v>7131415.3154999837</v>
      </c>
      <c r="C88" s="1">
        <f t="shared" si="14"/>
        <v>1.0000000000000001E-5</v>
      </c>
      <c r="D88" s="1">
        <f t="shared" si="15"/>
        <v>2.804492392489106E-5</v>
      </c>
      <c r="E88" s="1">
        <f t="shared" si="16"/>
        <v>-3.6128233072977893E-5</v>
      </c>
      <c r="F88" s="1" t="str">
        <f t="shared" si="17"/>
        <v>0.00001-8.08330914808683E-06i</v>
      </c>
      <c r="G88" s="1" t="str">
        <f t="shared" si="18"/>
        <v>60481.4736149636+48889.0448961608i</v>
      </c>
      <c r="H88" s="2">
        <f t="shared" si="19"/>
        <v>60481.473614963601</v>
      </c>
      <c r="I88" s="2">
        <f t="shared" si="20"/>
        <v>-48889.044896160798</v>
      </c>
      <c r="J88" s="3">
        <f t="shared" si="12"/>
        <v>77.769835807312631</v>
      </c>
      <c r="K88" s="3">
        <f t="shared" si="21"/>
        <v>-51.049625089572352</v>
      </c>
    </row>
    <row r="89" spans="1:11">
      <c r="A89" s="4">
        <f t="shared" si="11"/>
        <v>1.1399999999999972</v>
      </c>
      <c r="B89" s="1">
        <f t="shared" si="13"/>
        <v>7162831.2419999838</v>
      </c>
      <c r="C89" s="1">
        <f t="shared" si="14"/>
        <v>1.0000000000000001E-5</v>
      </c>
      <c r="D89" s="1">
        <f t="shared" si="15"/>
        <v>2.79219198725889E-5</v>
      </c>
      <c r="E89" s="1">
        <f t="shared" si="16"/>
        <v>-3.6287388284753125E-5</v>
      </c>
      <c r="F89" s="1" t="str">
        <f t="shared" si="17"/>
        <v>0.00001-8.36546841216423E-06i</v>
      </c>
      <c r="G89" s="1" t="str">
        <f t="shared" si="18"/>
        <v>58830.0831678427+49214.1202425582i</v>
      </c>
      <c r="H89" s="2">
        <f t="shared" si="19"/>
        <v>58830.083167842698</v>
      </c>
      <c r="I89" s="2">
        <f t="shared" si="20"/>
        <v>-49214.120242558201</v>
      </c>
      <c r="J89" s="3">
        <f t="shared" si="12"/>
        <v>76.700771291977674</v>
      </c>
      <c r="K89" s="3">
        <f t="shared" si="21"/>
        <v>-50.085257830666123</v>
      </c>
    </row>
    <row r="90" spans="1:11">
      <c r="A90" s="4">
        <f t="shared" si="11"/>
        <v>1.1449999999999971</v>
      </c>
      <c r="B90" s="1">
        <f t="shared" si="13"/>
        <v>7194247.1684999829</v>
      </c>
      <c r="C90" s="1">
        <f t="shared" si="14"/>
        <v>1.0000000000000001E-5</v>
      </c>
      <c r="D90" s="1">
        <f t="shared" si="15"/>
        <v>2.7799990091485895E-5</v>
      </c>
      <c r="E90" s="1">
        <f t="shared" si="16"/>
        <v>-3.6446543496528357E-5</v>
      </c>
      <c r="F90" s="1" t="str">
        <f t="shared" si="17"/>
        <v>0.00001-8.64655340504246E-06i</v>
      </c>
      <c r="G90" s="1" t="str">
        <f t="shared" si="18"/>
        <v>57220.3872407485+49475.9134134342i</v>
      </c>
      <c r="H90" s="2">
        <f t="shared" si="19"/>
        <v>57220.387240748503</v>
      </c>
      <c r="I90" s="2">
        <f t="shared" si="20"/>
        <v>-49475.913413434202</v>
      </c>
      <c r="J90" s="3">
        <f t="shared" si="12"/>
        <v>75.644158558839507</v>
      </c>
      <c r="K90" s="3">
        <f t="shared" si="21"/>
        <v>-49.150823547844858</v>
      </c>
    </row>
    <row r="91" spans="1:11">
      <c r="A91" s="4">
        <f t="shared" si="11"/>
        <v>1.149999999999997</v>
      </c>
      <c r="B91" s="1">
        <f t="shared" si="13"/>
        <v>7225663.094999982</v>
      </c>
      <c r="C91" s="1">
        <f t="shared" si="14"/>
        <v>1.0000000000000001E-5</v>
      </c>
      <c r="D91" s="1">
        <f t="shared" si="15"/>
        <v>2.7679120569349007E-5</v>
      </c>
      <c r="E91" s="1">
        <f t="shared" si="16"/>
        <v>-3.6605698708303583E-5</v>
      </c>
      <c r="F91" s="1" t="str">
        <f t="shared" si="17"/>
        <v>0.00001-8.92657813895458E-06i</v>
      </c>
      <c r="G91" s="1" t="str">
        <f t="shared" si="18"/>
        <v>55653.3207327851+49679.3716213507i</v>
      </c>
      <c r="H91" s="2">
        <f t="shared" si="19"/>
        <v>55653.320732785098</v>
      </c>
      <c r="I91" s="2">
        <f t="shared" si="20"/>
        <v>-49679.3716213507</v>
      </c>
      <c r="J91" s="3">
        <f t="shared" si="12"/>
        <v>74.60115329724141</v>
      </c>
      <c r="K91" s="3">
        <f t="shared" si="21"/>
        <v>-48.245399279161809</v>
      </c>
    </row>
    <row r="92" spans="1:11">
      <c r="A92" s="4">
        <f t="shared" si="11"/>
        <v>1.1549999999999969</v>
      </c>
      <c r="B92" s="1">
        <f t="shared" si="13"/>
        <v>7257079.0214999812</v>
      </c>
      <c r="C92" s="1">
        <f t="shared" si="14"/>
        <v>1.0000000000000001E-5</v>
      </c>
      <c r="D92" s="1">
        <f t="shared" si="15"/>
        <v>2.7559297536581265E-5</v>
      </c>
      <c r="E92" s="1">
        <f t="shared" si="16"/>
        <v>-3.6764853920078815E-5</v>
      </c>
      <c r="F92" s="1" t="str">
        <f t="shared" si="17"/>
        <v>0.00001-9.20555638349755E-06i</v>
      </c>
      <c r="G92" s="1" t="str">
        <f t="shared" si="18"/>
        <v>54129.4642011793+49829.1834712468i</v>
      </c>
      <c r="H92" s="2">
        <f t="shared" si="19"/>
        <v>54129.464201179297</v>
      </c>
      <c r="I92" s="2">
        <f t="shared" si="20"/>
        <v>-49829.183471246797</v>
      </c>
      <c r="J92" s="3">
        <f t="shared" si="12"/>
        <v>73.572728779880975</v>
      </c>
      <c r="K92" s="3">
        <f t="shared" si="21"/>
        <v>-47.368062292497271</v>
      </c>
    </row>
    <row r="93" spans="1:11">
      <c r="A93" s="4">
        <f t="shared" si="11"/>
        <v>1.1599999999999968</v>
      </c>
      <c r="B93" s="1">
        <f t="shared" si="13"/>
        <v>7288494.9479999803</v>
      </c>
      <c r="C93" s="1">
        <f t="shared" si="14"/>
        <v>1.0000000000000001E-5</v>
      </c>
      <c r="D93" s="1">
        <f t="shared" si="15"/>
        <v>2.7440507460992554E-5</v>
      </c>
      <c r="E93" s="1">
        <f t="shared" si="16"/>
        <v>-3.692400913185404E-5</v>
      </c>
      <c r="F93" s="1" t="str">
        <f t="shared" si="17"/>
        <v>0.00001-9.48350167086149E-06i</v>
      </c>
      <c r="G93" s="1" t="str">
        <f t="shared" si="18"/>
        <v>52649.0906053892+49929.7738725546i</v>
      </c>
      <c r="H93" s="2">
        <f t="shared" si="19"/>
        <v>52649.090605389203</v>
      </c>
      <c r="I93" s="2">
        <f t="shared" si="20"/>
        <v>-49929.773872554601</v>
      </c>
      <c r="J93" s="3">
        <f t="shared" si="12"/>
        <v>72.559693084652153</v>
      </c>
      <c r="K93" s="3">
        <f t="shared" si="21"/>
        <v>-46.517895226791317</v>
      </c>
    </row>
    <row r="94" spans="1:11">
      <c r="A94" s="4">
        <f t="shared" si="11"/>
        <v>1.1649999999999967</v>
      </c>
      <c r="B94" s="1">
        <f t="shared" si="13"/>
        <v>7319910.8744999804</v>
      </c>
      <c r="C94" s="1">
        <f t="shared" si="14"/>
        <v>1.0000000000000001E-5</v>
      </c>
      <c r="D94" s="1">
        <f t="shared" si="15"/>
        <v>2.7322737042705033E-5</v>
      </c>
      <c r="E94" s="1">
        <f t="shared" si="16"/>
        <v>-3.7083164343629279E-5</v>
      </c>
      <c r="F94" s="1" t="str">
        <f t="shared" si="17"/>
        <v>0.00001-9.76042730092425E-06i</v>
      </c>
      <c r="G94" s="1" t="str">
        <f t="shared" si="18"/>
        <v>51212.2080473394+49985.3033565864i</v>
      </c>
      <c r="H94" s="2">
        <f t="shared" si="19"/>
        <v>51212.208047339402</v>
      </c>
      <c r="I94" s="2">
        <f t="shared" si="20"/>
        <v>-49985.303356586403</v>
      </c>
      <c r="J94" s="3">
        <f t="shared" si="12"/>
        <v>71.562705403959825</v>
      </c>
      <c r="K94" s="3">
        <f t="shared" si="21"/>
        <v>-45.693990429430727</v>
      </c>
    </row>
    <row r="95" spans="1:11">
      <c r="A95" s="4">
        <f t="shared" si="11"/>
        <v>1.1699999999999966</v>
      </c>
      <c r="B95" s="1">
        <f t="shared" si="13"/>
        <v>7351326.8009999795</v>
      </c>
      <c r="C95" s="1">
        <f t="shared" si="14"/>
        <v>1.0000000000000001E-5</v>
      </c>
      <c r="D95" s="1">
        <f t="shared" si="15"/>
        <v>2.7205973209189202E-5</v>
      </c>
      <c r="E95" s="1">
        <f t="shared" si="16"/>
        <v>-3.7242319555404504E-5</v>
      </c>
      <c r="F95" s="1" t="str">
        <f t="shared" si="17"/>
        <v>0.00001-0.0000100363463462153i</v>
      </c>
      <c r="G95" s="1" t="str">
        <f t="shared" si="18"/>
        <v>49818.5985309707+49999.6709339875i</v>
      </c>
      <c r="H95" s="2">
        <f t="shared" si="19"/>
        <v>49818.598530970703</v>
      </c>
      <c r="I95" s="2">
        <f t="shared" si="20"/>
        <v>-49999.670933987501</v>
      </c>
      <c r="J95" s="3">
        <f t="shared" si="12"/>
        <v>70.582291356239423</v>
      </c>
      <c r="K95" s="3">
        <f t="shared" si="21"/>
        <v>-44.895453572168279</v>
      </c>
    </row>
    <row r="96" spans="1:11">
      <c r="A96" s="4">
        <f t="shared" si="11"/>
        <v>1.1749999999999965</v>
      </c>
      <c r="B96" s="1">
        <f t="shared" si="13"/>
        <v>7382742.7274999786</v>
      </c>
      <c r="C96" s="1">
        <f t="shared" si="14"/>
        <v>1.0000000000000001E-5</v>
      </c>
      <c r="D96" s="1">
        <f t="shared" si="15"/>
        <v>2.7090203110426694E-5</v>
      </c>
      <c r="E96" s="1">
        <f t="shared" si="16"/>
        <v>-3.7401474767179736E-5</v>
      </c>
      <c r="F96" s="1" t="str">
        <f t="shared" si="17"/>
        <v>0.00001-0.000010311271656753i</v>
      </c>
      <c r="G96" s="1" t="str">
        <f t="shared" si="18"/>
        <v>48467.8528522913+49976.5197379506i</v>
      </c>
      <c r="H96" s="2">
        <f t="shared" si="19"/>
        <v>48467.852852291297</v>
      </c>
      <c r="I96" s="2">
        <f t="shared" si="20"/>
        <v>-49976.519737950599</v>
      </c>
      <c r="J96" s="3">
        <f t="shared" si="12"/>
        <v>69.618857253111599</v>
      </c>
      <c r="K96" s="3">
        <f t="shared" si="21"/>
        <v>-44.121406624424516</v>
      </c>
    </row>
    <row r="97" spans="1:11">
      <c r="A97" s="4">
        <f t="shared" si="11"/>
        <v>1.1799999999999964</v>
      </c>
      <c r="B97" s="1">
        <f t="shared" si="13"/>
        <v>7414158.6539999777</v>
      </c>
      <c r="C97" s="1">
        <f t="shared" si="14"/>
        <v>1.0000000000000001E-5</v>
      </c>
      <c r="D97" s="1">
        <f t="shared" si="15"/>
        <v>2.6975414114196075E-5</v>
      </c>
      <c r="E97" s="1">
        <f t="shared" si="16"/>
        <v>-3.7560629978954961E-5</v>
      </c>
      <c r="F97" s="1" t="str">
        <f t="shared" si="17"/>
        <v>0.00001-0.0000105852158647589i</v>
      </c>
      <c r="G97" s="1" t="str">
        <f t="shared" si="18"/>
        <v>47159.4017940655+49919.2448043081i</v>
      </c>
      <c r="H97" s="2">
        <f t="shared" si="19"/>
        <v>47159.401794065503</v>
      </c>
      <c r="I97" s="2">
        <f t="shared" si="20"/>
        <v>-49919.244804308102</v>
      </c>
      <c r="J97" s="3">
        <f t="shared" si="12"/>
        <v>68.672703306383312</v>
      </c>
      <c r="K97" s="3">
        <f t="shared" si="21"/>
        <v>-43.370990258269522</v>
      </c>
    </row>
    <row r="98" spans="1:11">
      <c r="A98" s="4">
        <f t="shared" si="11"/>
        <v>1.1849999999999963</v>
      </c>
      <c r="B98" s="1">
        <f t="shared" si="13"/>
        <v>7445574.5804999769</v>
      </c>
      <c r="C98" s="1">
        <f t="shared" si="14"/>
        <v>1.0000000000000001E-5</v>
      </c>
      <c r="D98" s="1">
        <f t="shared" si="15"/>
        <v>2.6861593801477955E-5</v>
      </c>
      <c r="E98" s="1">
        <f t="shared" si="16"/>
        <v>-3.7719785190730193E-5</v>
      </c>
      <c r="F98" s="1" t="str">
        <f t="shared" si="17"/>
        <v>0.00001-0.0000108581913892522i</v>
      </c>
      <c r="G98" s="1" t="str">
        <f t="shared" si="18"/>
        <v>45892.5438417318+49831.0024373171i</v>
      </c>
      <c r="H98" s="2">
        <f t="shared" si="19"/>
        <v>45892.5438417318</v>
      </c>
      <c r="I98" s="2">
        <f t="shared" si="20"/>
        <v>-49831.002437317104</v>
      </c>
      <c r="J98" s="3">
        <f t="shared" si="12"/>
        <v>67.744035783035386</v>
      </c>
      <c r="K98" s="3">
        <f t="shared" si="21"/>
        <v>-42.643365754185304</v>
      </c>
    </row>
    <row r="99" spans="1:11">
      <c r="A99" s="4">
        <f t="shared" si="11"/>
        <v>1.1899999999999962</v>
      </c>
      <c r="B99" s="1">
        <f t="shared" si="13"/>
        <v>7476990.506999976</v>
      </c>
      <c r="C99" s="1">
        <f t="shared" si="14"/>
        <v>1.0000000000000001E-5</v>
      </c>
      <c r="D99" s="1">
        <f t="shared" si="15"/>
        <v>2.6748729961975948E-5</v>
      </c>
      <c r="E99" s="1">
        <f t="shared" si="16"/>
        <v>-3.7878940402505418E-5</v>
      </c>
      <c r="F99" s="1" t="str">
        <f t="shared" si="17"/>
        <v>0.00001-0.0000111302104405295i</v>
      </c>
      <c r="G99" s="1" t="str">
        <f t="shared" si="18"/>
        <v>44666.4696631725+49714.7206986637i</v>
      </c>
      <c r="H99" s="2">
        <f t="shared" si="19"/>
        <v>44666.469663172502</v>
      </c>
      <c r="I99" s="2">
        <f t="shared" si="20"/>
        <v>-49714.720698663703</v>
      </c>
      <c r="J99" s="3">
        <f t="shared" si="12"/>
        <v>66.832978134430391</v>
      </c>
      <c r="K99" s="3">
        <f t="shared" si="21"/>
        <v>-41.937716471165373</v>
      </c>
    </row>
    <row r="100" spans="1:11">
      <c r="A100" s="4">
        <f t="shared" si="11"/>
        <v>1.1949999999999961</v>
      </c>
      <c r="B100" s="1">
        <f t="shared" si="13"/>
        <v>7508406.4334999751</v>
      </c>
      <c r="C100" s="1">
        <f t="shared" si="14"/>
        <v>1.0000000000000001E-5</v>
      </c>
      <c r="D100" s="1">
        <f t="shared" si="15"/>
        <v>2.6636810589750111E-5</v>
      </c>
      <c r="E100" s="1">
        <f t="shared" si="16"/>
        <v>-3.803809561428065E-5</v>
      </c>
      <c r="F100" s="1" t="str">
        <f t="shared" si="17"/>
        <v>0.00001-0.0000114012850245305i</v>
      </c>
      <c r="G100" s="1" t="str">
        <f t="shared" si="18"/>
        <v>43480.2836081669+49573.1106364132i</v>
      </c>
      <c r="H100" s="2">
        <f t="shared" si="19"/>
        <v>43480.283608166901</v>
      </c>
      <c r="I100" s="2">
        <f t="shared" si="20"/>
        <v>-49573.110636413199</v>
      </c>
      <c r="J100" s="3">
        <f t="shared" si="12"/>
        <v>65.939581139226931</v>
      </c>
      <c r="K100" s="3">
        <f t="shared" si="21"/>
        <v>-41.253248939076812</v>
      </c>
    </row>
    <row r="101" spans="1:11">
      <c r="A101" s="4">
        <f t="shared" si="11"/>
        <v>1.199999999999996</v>
      </c>
      <c r="B101" s="1">
        <f t="shared" si="13"/>
        <v>7539822.3599999752</v>
      </c>
      <c r="C101" s="1">
        <f t="shared" si="14"/>
        <v>1.0000000000000001E-5</v>
      </c>
      <c r="D101" s="1">
        <f t="shared" si="15"/>
        <v>2.6525823878959485E-5</v>
      </c>
      <c r="E101" s="1">
        <f t="shared" si="16"/>
        <v>-3.8197250826055882E-5</v>
      </c>
      <c r="F101" s="1" t="str">
        <f t="shared" si="17"/>
        <v>0.00001-0.0000116714269470964i</v>
      </c>
      <c r="G101" s="1" t="str">
        <f t="shared" si="18"/>
        <v>42333.0224866922+49408.6779403217i</v>
      </c>
      <c r="H101" s="2">
        <f t="shared" si="19"/>
        <v>42333.0224866922</v>
      </c>
      <c r="I101" s="2">
        <f t="shared" si="20"/>
        <v>-49408.677940321701</v>
      </c>
      <c r="J101" s="3">
        <f t="shared" si="12"/>
        <v>65.063832108700922</v>
      </c>
      <c r="K101" s="3">
        <f t="shared" si="21"/>
        <v>-40.589193625616424</v>
      </c>
    </row>
    <row r="102" spans="1:11">
      <c r="A102" s="4">
        <f t="shared" si="11"/>
        <v>1.2049999999999959</v>
      </c>
      <c r="B102" s="1">
        <f t="shared" si="13"/>
        <v>7571238.2864999743</v>
      </c>
      <c r="C102" s="1">
        <f t="shared" si="14"/>
        <v>1.0000000000000001E-5</v>
      </c>
      <c r="D102" s="1">
        <f t="shared" si="15"/>
        <v>2.6415758219710691E-5</v>
      </c>
      <c r="E102" s="1">
        <f t="shared" si="16"/>
        <v>-3.8356406037831114E-5</v>
      </c>
      <c r="F102" s="1" t="str">
        <f t="shared" si="17"/>
        <v>0.00001-0.0000119406478181204i</v>
      </c>
      <c r="G102" s="1" t="str">
        <f t="shared" si="18"/>
        <v>41223.6718813272+49223.7347704681i</v>
      </c>
      <c r="H102" s="2">
        <f t="shared" si="19"/>
        <v>41223.671881327202</v>
      </c>
      <c r="I102" s="2">
        <f t="shared" si="20"/>
        <v>-49223.734770468101</v>
      </c>
      <c r="J102" s="3">
        <f t="shared" si="12"/>
        <v>64.205663209196089</v>
      </c>
      <c r="K102" s="3">
        <f t="shared" si="21"/>
        <v>-39.944805424829084</v>
      </c>
    </row>
    <row r="103" spans="1:11">
      <c r="A103" s="4">
        <f t="shared" si="11"/>
        <v>1.2099999999999957</v>
      </c>
      <c r="B103" s="1">
        <f t="shared" si="13"/>
        <v>7602654.2129999734</v>
      </c>
      <c r="C103" s="1">
        <f t="shared" si="14"/>
        <v>1.0000000000000001E-5</v>
      </c>
      <c r="D103" s="1">
        <f t="shared" si="15"/>
        <v>2.6306602194009409E-5</v>
      </c>
      <c r="E103" s="1">
        <f t="shared" si="16"/>
        <v>-3.851556124960634E-5</v>
      </c>
      <c r="F103" s="1" t="str">
        <f t="shared" si="17"/>
        <v>0.00001-0.0000122089590555969i</v>
      </c>
      <c r="G103" s="1" t="str">
        <f t="shared" si="18"/>
        <v>40151.1802397961+49020.4115581562i</v>
      </c>
      <c r="H103" s="2">
        <f t="shared" si="19"/>
        <v>40151.1802397961</v>
      </c>
      <c r="I103" s="2">
        <f t="shared" si="20"/>
        <v>-49020.4115581562</v>
      </c>
      <c r="J103" s="3">
        <f t="shared" si="12"/>
        <v>63.364958959819482</v>
      </c>
      <c r="K103" s="3">
        <f t="shared" si="21"/>
        <v>-39.319363909030358</v>
      </c>
    </row>
    <row r="104" spans="1:11">
      <c r="A104" s="4">
        <f t="shared" si="11"/>
        <v>1.2149999999999956</v>
      </c>
      <c r="B104" s="1">
        <f t="shared" si="13"/>
        <v>7634070.1394999726</v>
      </c>
      <c r="C104" s="1">
        <f t="shared" si="14"/>
        <v>1.0000000000000001E-5</v>
      </c>
      <c r="D104" s="1">
        <f t="shared" si="15"/>
        <v>2.6198344571811841E-5</v>
      </c>
      <c r="E104" s="1">
        <f t="shared" si="16"/>
        <v>-3.8674716461381572E-5</v>
      </c>
      <c r="F104" s="1" t="str">
        <f t="shared" si="17"/>
        <v>0.00001-0.0000124763718895697i</v>
      </c>
      <c r="G104" s="1" t="str">
        <f t="shared" si="18"/>
        <v>39114.4709809553+48800.668622218i</v>
      </c>
      <c r="H104" s="2">
        <f t="shared" si="19"/>
        <v>39114.470980955302</v>
      </c>
      <c r="I104" s="2">
        <f t="shared" si="20"/>
        <v>-48800.668622218</v>
      </c>
      <c r="J104" s="3">
        <f t="shared" si="12"/>
        <v>62.541562964923791</v>
      </c>
      <c r="K104" s="3">
        <f t="shared" si="21"/>
        <v>-38.712173381220936</v>
      </c>
    </row>
    <row r="105" spans="1:11">
      <c r="A105" s="4">
        <f t="shared" si="11"/>
        <v>1.2199999999999955</v>
      </c>
      <c r="B105" s="1">
        <f t="shared" si="13"/>
        <v>7665486.0659999726</v>
      </c>
      <c r="C105" s="1">
        <f t="shared" si="14"/>
        <v>1.0000000000000001E-5</v>
      </c>
      <c r="D105" s="1">
        <f t="shared" si="15"/>
        <v>2.609097430717327E-5</v>
      </c>
      <c r="E105" s="1">
        <f t="shared" si="16"/>
        <v>-3.8833871673156804E-5</v>
      </c>
      <c r="F105" s="1" t="str">
        <f t="shared" si="17"/>
        <v>0.00001-0.0000127428973659835i</v>
      </c>
      <c r="G105" s="1" t="str">
        <f t="shared" si="18"/>
        <v>38112.452832472+48566.3074810078i</v>
      </c>
      <c r="H105" s="2">
        <f t="shared" si="19"/>
        <v>38112.452832472001</v>
      </c>
      <c r="I105" s="2">
        <f t="shared" si="20"/>
        <v>-48566.307481007803</v>
      </c>
      <c r="J105" s="3">
        <f t="shared" si="12"/>
        <v>61.735283940767602</v>
      </c>
      <c r="K105" s="3">
        <f t="shared" si="21"/>
        <v>-38.122562760660998</v>
      </c>
    </row>
    <row r="106" spans="1:11">
      <c r="A106" s="4">
        <f t="shared" si="11"/>
        <v>1.2249999999999954</v>
      </c>
      <c r="B106" s="1">
        <f t="shared" si="13"/>
        <v>7696901.9924999718</v>
      </c>
      <c r="C106" s="1">
        <f t="shared" si="14"/>
        <v>1.0000000000000001E-5</v>
      </c>
      <c r="D106" s="1">
        <f t="shared" si="15"/>
        <v>2.5984480534490933E-5</v>
      </c>
      <c r="E106" s="1">
        <f t="shared" si="16"/>
        <v>-3.8993026884932036E-5</v>
      </c>
      <c r="F106" s="1" t="str">
        <f t="shared" si="17"/>
        <v>0.00001-0.0000130085463504411i</v>
      </c>
      <c r="G106" s="1" t="str">
        <f t="shared" si="18"/>
        <v>37144.0286021572+48318.9817713272i</v>
      </c>
      <c r="H106" s="2">
        <f t="shared" si="19"/>
        <v>37144.028602157203</v>
      </c>
      <c r="I106" s="2">
        <f t="shared" si="20"/>
        <v>-48318.981771327199</v>
      </c>
      <c r="J106" s="3">
        <f t="shared" si="12"/>
        <v>60.945901094460176</v>
      </c>
      <c r="K106" s="3">
        <f t="shared" si="21"/>
        <v>-37.549885330245999</v>
      </c>
    </row>
    <row r="107" spans="1:11">
      <c r="A107" s="4">
        <f t="shared" si="11"/>
        <v>1.2299999999999953</v>
      </c>
      <c r="B107" s="1">
        <f t="shared" si="13"/>
        <v>7728317.9189999709</v>
      </c>
      <c r="C107" s="1">
        <f t="shared" si="14"/>
        <v>1.0000000000000001E-5</v>
      </c>
      <c r="D107" s="1">
        <f t="shared" si="15"/>
        <v>2.5878852564838536E-5</v>
      </c>
      <c r="E107" s="1">
        <f t="shared" si="16"/>
        <v>-3.9152182096707261E-5</v>
      </c>
      <c r="F107" s="1" t="str">
        <f t="shared" si="17"/>
        <v>0.00001-0.0000132733295318687i</v>
      </c>
      <c r="G107" s="1" t="str">
        <f t="shared" si="18"/>
        <v>36208.102568126+48060.2077110437i</v>
      </c>
      <c r="H107" s="2">
        <f t="shared" si="19"/>
        <v>36208.102568126</v>
      </c>
      <c r="I107" s="2">
        <f t="shared" si="20"/>
        <v>-48060.207711043702</v>
      </c>
      <c r="J107" s="3">
        <f t="shared" si="12"/>
        <v>60.173168911173335</v>
      </c>
      <c r="K107" s="3">
        <f t="shared" si="21"/>
        <v>-36.993518370665939</v>
      </c>
    </row>
    <row r="108" spans="1:11">
      <c r="A108" s="4">
        <f t="shared" si="11"/>
        <v>1.2349999999999952</v>
      </c>
      <c r="B108" s="1">
        <f t="shared" si="13"/>
        <v>7759733.84549997</v>
      </c>
      <c r="C108" s="1">
        <f t="shared" si="14"/>
        <v>1.0000000000000001E-5</v>
      </c>
      <c r="D108" s="1">
        <f t="shared" si="15"/>
        <v>2.5774079882389797E-5</v>
      </c>
      <c r="E108" s="1">
        <f t="shared" si="16"/>
        <v>-3.9311337308482493E-5</v>
      </c>
      <c r="F108" s="1" t="str">
        <f t="shared" si="17"/>
        <v>0.00001-0.0000135372574260927i</v>
      </c>
      <c r="G108" s="1" t="str">
        <f t="shared" si="18"/>
        <v>35303.586656248+47791.374063i</v>
      </c>
      <c r="H108" s="2">
        <f t="shared" si="19"/>
        <v>35303.586656248001</v>
      </c>
      <c r="I108" s="2">
        <f t="shared" si="20"/>
        <v>-47791.374063000003</v>
      </c>
      <c r="J108" s="3">
        <f t="shared" si="12"/>
        <v>59.416821402905768</v>
      </c>
      <c r="K108" s="3">
        <f t="shared" si="21"/>
        <v>-36.452862703037155</v>
      </c>
    </row>
    <row r="109" spans="1:11">
      <c r="A109" s="4">
        <f t="shared" si="11"/>
        <v>1.2399999999999951</v>
      </c>
      <c r="B109" s="1">
        <f t="shared" si="13"/>
        <v>7791149.7719999691</v>
      </c>
      <c r="C109" s="1">
        <f t="shared" si="14"/>
        <v>1.0000000000000001E-5</v>
      </c>
      <c r="D109" s="1">
        <f t="shared" si="15"/>
        <v>2.5670152140928551E-5</v>
      </c>
      <c r="E109" s="1">
        <f t="shared" si="16"/>
        <v>-3.9470492520257718E-5</v>
      </c>
      <c r="F109" s="1" t="str">
        <f t="shared" si="17"/>
        <v>0.00001-0.0000138003403793292i</v>
      </c>
      <c r="G109" s="1" t="str">
        <f t="shared" si="18"/>
        <v>34429.4055571242+47513.7515746282i</v>
      </c>
      <c r="H109" s="2">
        <f t="shared" si="19"/>
        <v>34429.405557124199</v>
      </c>
      <c r="I109" s="2">
        <f t="shared" si="20"/>
        <v>-47513.751574628201</v>
      </c>
      <c r="J109" s="3">
        <f t="shared" si="12"/>
        <v>58.67657586901624</v>
      </c>
      <c r="K109" s="3">
        <f t="shared" si="21"/>
        <v>-35.927342158752332</v>
      </c>
    </row>
    <row r="110" spans="1:11">
      <c r="A110" s="4">
        <f t="shared" si="11"/>
        <v>1.244999999999995</v>
      </c>
      <c r="B110" s="1">
        <f t="shared" si="13"/>
        <v>7822565.6984999692</v>
      </c>
      <c r="C110" s="1">
        <f t="shared" si="14"/>
        <v>1.0000000000000001E-5</v>
      </c>
      <c r="D110" s="1">
        <f t="shared" si="15"/>
        <v>2.5567059160442896E-5</v>
      </c>
      <c r="E110" s="1">
        <f t="shared" si="16"/>
        <v>-3.962964773203295E-5</v>
      </c>
      <c r="F110" s="1" t="str">
        <f t="shared" si="17"/>
        <v>0.00001-0.0000140625885715901i</v>
      </c>
      <c r="G110" s="1" t="str">
        <f t="shared" si="18"/>
        <v>33584.5009193503+47228.5018811013i</v>
      </c>
      <c r="H110" s="2">
        <f t="shared" si="19"/>
        <v>33584.500919350299</v>
      </c>
      <c r="I110" s="2">
        <f t="shared" si="20"/>
        <v>-47228.5018811013</v>
      </c>
      <c r="J110" s="3">
        <f t="shared" si="12"/>
        <v>57.952136215458268</v>
      </c>
      <c r="K110" s="3">
        <f t="shared" si="21"/>
        <v>-35.416402992665972</v>
      </c>
    </row>
    <row r="111" spans="1:11">
      <c r="A111" s="4">
        <f t="shared" si="11"/>
        <v>1.2499999999999949</v>
      </c>
      <c r="B111" s="1">
        <f t="shared" si="13"/>
        <v>7853981.6249999683</v>
      </c>
      <c r="C111" s="1">
        <f t="shared" si="14"/>
        <v>1.0000000000000001E-5</v>
      </c>
      <c r="D111" s="1">
        <f t="shared" si="15"/>
        <v>2.5464790923801125E-5</v>
      </c>
      <c r="E111" s="1">
        <f t="shared" si="16"/>
        <v>-3.9788802943808182E-5</v>
      </c>
      <c r="F111" s="1" t="str">
        <f t="shared" si="17"/>
        <v>0.00001-0.0000143240120200071i</v>
      </c>
      <c r="G111" s="1" t="str">
        <f t="shared" si="18"/>
        <v>32767.8347413036+46936.6858704039i</v>
      </c>
      <c r="H111" s="2">
        <f t="shared" si="19"/>
        <v>32767.834741303599</v>
      </c>
      <c r="I111" s="2">
        <f t="shared" si="20"/>
        <v>-46936.685870403897</v>
      </c>
      <c r="J111" s="3">
        <f t="shared" si="12"/>
        <v>57.243195876281717</v>
      </c>
      <c r="K111" s="3">
        <f t="shared" si="21"/>
        <v>-34.91951325341936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Auyer</dc:creator>
  <cp:lastModifiedBy>Steve Auyer</cp:lastModifiedBy>
  <dcterms:created xsi:type="dcterms:W3CDTF">2013-02-06T16:03:54Z</dcterms:created>
  <dcterms:modified xsi:type="dcterms:W3CDTF">2014-02-06T19:02:20Z</dcterms:modified>
</cp:coreProperties>
</file>